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mac/Downloads/"/>
    </mc:Choice>
  </mc:AlternateContent>
  <xr:revisionPtr revIDLastSave="0" documentId="8_{7D8814F9-557D-B94D-AFA2-5451E564AFBB}" xr6:coauthVersionLast="45" xr6:coauthVersionMax="45" xr10:uidLastSave="{00000000-0000-0000-0000-000000000000}"/>
  <bookViews>
    <workbookView xWindow="0" yWindow="440" windowWidth="25600" windowHeight="15480" firstSheet="26" activeTab="31" xr2:uid="{00000000-000D-0000-FFFF-FFFF00000000}"/>
  </bookViews>
  <sheets>
    <sheet name="1а" sheetId="1" r:id="rId1"/>
    <sheet name="1б" sheetId="2" r:id="rId2"/>
    <sheet name="1в" sheetId="3" r:id="rId3"/>
    <sheet name="1г" sheetId="4" r:id="rId4"/>
    <sheet name="2а" sheetId="5" r:id="rId5"/>
    <sheet name="2б" sheetId="6" r:id="rId6"/>
    <sheet name="2в" sheetId="7" r:id="rId7"/>
    <sheet name="2г" sheetId="8" r:id="rId8"/>
    <sheet name="3а" sheetId="9" r:id="rId9"/>
    <sheet name="3б" sheetId="10" r:id="rId10"/>
    <sheet name="3в" sheetId="11" r:id="rId11"/>
    <sheet name="3г" sheetId="12" r:id="rId12"/>
    <sheet name="4a" sheetId="13" r:id="rId13"/>
    <sheet name="4б" sheetId="14" r:id="rId14"/>
    <sheet name="4в" sheetId="15" r:id="rId15"/>
    <sheet name="4г" sheetId="16" r:id="rId16"/>
    <sheet name="5a" sheetId="28" r:id="rId17"/>
    <sheet name="5б" sheetId="17" r:id="rId18"/>
    <sheet name="5в" sheetId="18" r:id="rId19"/>
    <sheet name="5г" sheetId="19" r:id="rId20"/>
    <sheet name="6а" sheetId="20" r:id="rId21"/>
    <sheet name="6б" sheetId="21" r:id="rId22"/>
    <sheet name="6в" sheetId="22" r:id="rId23"/>
    <sheet name="6г" sheetId="23" r:id="rId24"/>
    <sheet name="7a" sheetId="24" r:id="rId25"/>
    <sheet name="7б" sheetId="25" r:id="rId26"/>
    <sheet name="7в" sheetId="26" r:id="rId27"/>
    <sheet name="8a" sheetId="29" r:id="rId28"/>
    <sheet name="8б" sheetId="30" r:id="rId29"/>
    <sheet name="8в" sheetId="31" r:id="rId30"/>
    <sheet name="9a" sheetId="32" r:id="rId31"/>
    <sheet name="9б" sheetId="34" r:id="rId32"/>
    <sheet name="9в" sheetId="35" r:id="rId33"/>
    <sheet name="10a" sheetId="36" r:id="rId34"/>
    <sheet name="10б" sheetId="37" r:id="rId35"/>
    <sheet name="11a" sheetId="38" r:id="rId36"/>
    <sheet name="11б" sheetId="39" r:id="rId3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39" l="1"/>
  <c r="F27" i="39"/>
  <c r="F26" i="39"/>
  <c r="F54" i="38"/>
  <c r="F53" i="38"/>
  <c r="F52" i="38"/>
  <c r="E33" i="37"/>
  <c r="F32" i="37"/>
  <c r="E32" i="37"/>
  <c r="E31" i="37"/>
  <c r="F30" i="37"/>
  <c r="E30" i="37"/>
  <c r="E42" i="36"/>
  <c r="F41" i="36"/>
  <c r="E41" i="36"/>
  <c r="E40" i="36"/>
  <c r="F39" i="36"/>
  <c r="E39" i="36"/>
  <c r="E18" i="35"/>
  <c r="F17" i="35"/>
  <c r="E17" i="35"/>
  <c r="E16" i="35"/>
  <c r="F15" i="35"/>
  <c r="E15" i="35"/>
  <c r="E36" i="34"/>
  <c r="E31" i="34"/>
  <c r="E29" i="34"/>
  <c r="E28" i="34"/>
  <c r="E22" i="34"/>
  <c r="F21" i="34"/>
  <c r="E21" i="34"/>
  <c r="E20" i="34"/>
  <c r="F19" i="34"/>
  <c r="E19" i="34"/>
  <c r="E7" i="34"/>
  <c r="E6" i="34"/>
  <c r="E3" i="34"/>
  <c r="E41" i="32"/>
  <c r="E9" i="32"/>
  <c r="F8" i="32"/>
  <c r="E8" i="32"/>
  <c r="E7" i="32"/>
  <c r="F6" i="32"/>
  <c r="E6" i="32"/>
  <c r="E5" i="32"/>
  <c r="E22" i="31"/>
  <c r="F21" i="31"/>
  <c r="E21" i="31"/>
  <c r="E20" i="31"/>
  <c r="F19" i="31"/>
  <c r="E19" i="31"/>
  <c r="E14" i="31"/>
  <c r="E28" i="30"/>
  <c r="F27" i="30"/>
  <c r="E27" i="30"/>
  <c r="E26" i="30"/>
  <c r="F25" i="30"/>
  <c r="E25" i="30"/>
  <c r="E12" i="29"/>
  <c r="F11" i="29"/>
  <c r="E11" i="29"/>
  <c r="E10" i="29"/>
  <c r="F9" i="29"/>
  <c r="E9" i="29"/>
  <c r="E6" i="26"/>
  <c r="F5" i="26"/>
  <c r="E5" i="26"/>
  <c r="E3" i="26"/>
  <c r="E44" i="25"/>
  <c r="F43" i="25"/>
  <c r="E43" i="25"/>
  <c r="E42" i="25"/>
  <c r="F41" i="25"/>
  <c r="E41" i="25"/>
  <c r="E50" i="24"/>
  <c r="E47" i="24"/>
  <c r="F46" i="24"/>
  <c r="E46" i="24"/>
  <c r="E45" i="24"/>
  <c r="F44" i="24"/>
  <c r="E44" i="24"/>
  <c r="E30" i="24"/>
  <c r="E6" i="24"/>
  <c r="E33" i="21"/>
  <c r="E24" i="21"/>
  <c r="F8" i="21"/>
  <c r="E9" i="12"/>
  <c r="E8" i="11"/>
  <c r="E14" i="9"/>
  <c r="E27" i="8"/>
  <c r="E12" i="8"/>
  <c r="E5" i="8"/>
  <c r="D24" i="7"/>
  <c r="D7" i="7"/>
  <c r="E25" i="6"/>
  <c r="E18" i="6"/>
  <c r="E6" i="6"/>
  <c r="E20" i="5"/>
  <c r="E9" i="5"/>
</calcChain>
</file>

<file path=xl/sharedStrings.xml><?xml version="1.0" encoding="utf-8"?>
<sst xmlns="http://schemas.openxmlformats.org/spreadsheetml/2006/main" count="9064" uniqueCount="2487">
  <si>
    <t>Номер урока</t>
  </si>
  <si>
    <t>*</t>
  </si>
  <si>
    <t>Предмет</t>
  </si>
  <si>
    <t>Учитель</t>
  </si>
  <si>
    <t>Форма проведения урока</t>
  </si>
  <si>
    <t>Задания с указанием образовательного ресурса</t>
  </si>
  <si>
    <t>Форма предоставления результата</t>
  </si>
  <si>
    <t>Дата, время предоставления результата</t>
  </si>
  <si>
    <t>Текущая аттестация оценивание</t>
  </si>
  <si>
    <t>Понедельник</t>
  </si>
  <si>
    <t>Литературное чтение</t>
  </si>
  <si>
    <t>Барышева Жанна Евгеньевна</t>
  </si>
  <si>
    <t>Самостоятельная работа на платформе</t>
  </si>
  <si>
    <t>Ссылка на платформу resh.edy.ru ,учебник  стр.70-73,выразит.чтение</t>
  </si>
  <si>
    <t xml:space="preserve">Козырева Наталья Владимировна </t>
  </si>
  <si>
    <t>Прохождение теста на платформе resh.edy.ru</t>
  </si>
  <si>
    <t>Арсентьева Е.П.</t>
  </si>
  <si>
    <t>до 19.00 01.05.2020(выходной)</t>
  </si>
  <si>
    <t>Фронтальная На основании прохождения теста на платформе</t>
  </si>
  <si>
    <t xml:space="preserve">Ссылка на платформу Яндекс Учебник, учебник   стр. 29-31 выразительно читать, аудиозапись стр. 31 сказка по картинкам </t>
  </si>
  <si>
    <t xml:space="preserve">Ссылка на платформу РЭШ  ;Учебник стр.70 -71 </t>
  </si>
  <si>
    <t>Прохождение теста на платформе  resh.edy.ru</t>
  </si>
  <si>
    <t>Аудиозапись в Whats App  учителю</t>
  </si>
  <si>
    <t>Русский язык</t>
  </si>
  <si>
    <t>до 18.00 27.04.2020</t>
  </si>
  <si>
    <t>до 19. 00 27.04.2020</t>
  </si>
  <si>
    <t>Индивидуальная</t>
  </si>
  <si>
    <t>Самостоятельная работа обучающихся</t>
  </si>
  <si>
    <t>Ссылка на видеофильм resh.edy.ru, учебник стр. 66 - 67 правило</t>
  </si>
  <si>
    <t>Прохождение теста на платформе  resh.edy.ru  ВКонтакте</t>
  </si>
  <si>
    <t>Ссылка на видеофильм resh.edy.ru №43, учебник стр.67 ,</t>
  </si>
  <si>
    <t>до 18.00</t>
  </si>
  <si>
    <t xml:space="preserve">resh.edu.ru;Учебник стр. 44 упр. 11 аудиозапись, письменно "Проверь себя!" </t>
  </si>
  <si>
    <t>фотография в Whats App  учителю</t>
  </si>
  <si>
    <t>Фронтальная Оценка за содержание</t>
  </si>
  <si>
    <t>Математика</t>
  </si>
  <si>
    <t xml:space="preserve">Ссылка на платформу resh.edy.ru  №62Учебник стр.80-81 </t>
  </si>
  <si>
    <t>РЭШ, ВКонтакте</t>
  </si>
  <si>
    <t>Ссылка на платформу resh.edy.ru Учебник стр.82  рабочая тетрадь с.38</t>
  </si>
  <si>
    <t>Физкультура</t>
  </si>
  <si>
    <t>Фронтальная На основании прохождения теста на платформе, индивидуальная</t>
  </si>
  <si>
    <t>resh.edu.ru;Учебник стр. 73 N 1,3,5,?, устно N 2,6</t>
  </si>
  <si>
    <t>Савченко Николай Павлович</t>
  </si>
  <si>
    <t>см. подвижные игры. упр.я для физкультминутки Российская  электронная школа</t>
  </si>
  <si>
    <t>Ответы на эл.почту:sportzal.neva641-2@mail.ru</t>
  </si>
  <si>
    <t>до 19. 00 01.05.2020</t>
  </si>
  <si>
    <t>выборочная</t>
  </si>
  <si>
    <t>Вторник</t>
  </si>
  <si>
    <t>Рукавишникова Алёна Алексеевна</t>
  </si>
  <si>
    <t>Ссылка на платформу resh.edy.ru/subject/lesson/4188/start/169062</t>
  </si>
  <si>
    <t>Карасев С.А.</t>
  </si>
  <si>
    <t>Подвижные игры. Учебник В.И.Лях, Видеофрагменты игр физкультминутки</t>
  </si>
  <si>
    <t>Ответы на эл.почту:sportzal.neva641@mail.ru</t>
  </si>
  <si>
    <t>18/05  до 16.00</t>
  </si>
  <si>
    <t>Выборочная</t>
  </si>
  <si>
    <t>Яндекс Учебник ;Учебник стр. 78, N 17,18,20,22,24 выучить "Таблицу сложения"</t>
  </si>
  <si>
    <t>до 19. 00  28.04.2020</t>
  </si>
  <si>
    <t>Бырышева Жанна Евгеньевна</t>
  </si>
  <si>
    <t xml:space="preserve">Ссылка на платформу Яндекс Учебник ,учебник  стр.32-37 прочитать,аудиозапись задания 4,6,7 </t>
  </si>
  <si>
    <t xml:space="preserve"> В Whats App  учителю аудиозапись чтения</t>
  </si>
  <si>
    <t>Самостоятельная работа.</t>
  </si>
  <si>
    <t>Ссылка на платформу resh.edy.ru урок 63,учебник стр.83</t>
  </si>
  <si>
    <t>Ссылка на платформу resh.edy.ru № 63 Учебник стр.82</t>
  </si>
  <si>
    <t>Тест в РЭШ, ВКонтакте</t>
  </si>
  <si>
    <t>resh.edu.ru;Учебник стр. 45 читать, упр. 1,2 стр. 46 письменно</t>
  </si>
  <si>
    <t>Окружающий мир</t>
  </si>
  <si>
    <t>resh.edy.ru урок ,учебник стр.74-77,выразительное чтение</t>
  </si>
  <si>
    <t>Ссылка на платформу resh.edy.ru Учебник стр.73-77, выразительное чтение, выучить на выбор любое</t>
  </si>
  <si>
    <t>аудиозапись в Whats App  учителю</t>
  </si>
  <si>
    <t>РЭШ</t>
  </si>
  <si>
    <t>до 17.00</t>
  </si>
  <si>
    <t>Ссылка на платформу resh.edy.ru №44 Учебник стр.68-69 словарь:петух,заяц</t>
  </si>
  <si>
    <t>Ссылка на платформу resh.edy.ru  Учебник стр.68-70</t>
  </si>
  <si>
    <t>Групповая работа обучающихся</t>
  </si>
  <si>
    <t>БЯндекс Учебник ;Учебник стр. 54 - 57 читать, отвечать на вопросы, Рабочая тетрадь стр. 26</t>
  </si>
  <si>
    <t xml:space="preserve">видеоконференция  через Zoom или видеозапись рассказа </t>
  </si>
  <si>
    <t xml:space="preserve">  Подвижные игры с элементами бега. см видео просмотр Российская электронная школа</t>
  </si>
  <si>
    <t xml:space="preserve">Ссылка на платформу resh.edy.ru №28  Учебник , тетрадь. </t>
  </si>
  <si>
    <t>на почту</t>
  </si>
  <si>
    <t>до 12.00.30.04.2020</t>
  </si>
  <si>
    <t>ВКонтакте, тест в РЭШ</t>
  </si>
  <si>
    <t xml:space="preserve">Ссылка на платформу resh.edy.ru №28  Учебник с.58-59, тетрадь. </t>
  </si>
  <si>
    <t>Среда</t>
  </si>
  <si>
    <t xml:space="preserve">Прохождение теста на платформе  </t>
  </si>
  <si>
    <t>Подвижные игры</t>
  </si>
  <si>
    <t>Ответы на эл.почту</t>
  </si>
  <si>
    <t>18.05 до 16.00</t>
  </si>
  <si>
    <t>Ссылка на платформу resh.edy.ru  ,учебник стр.69,72.,Проект:"Составляем азбуку загадок"</t>
  </si>
  <si>
    <t>Тест на платформе resh.edy.ru</t>
  </si>
  <si>
    <t>Ссылка на платформу resh.edy.ru №45 Учебник стр.70 ,стр.137 орфографический словарь</t>
  </si>
  <si>
    <t>Ссылка на платформу resh.edy.ru ,учебник стр.84 рабочая тетрадь стр.39-40</t>
  </si>
  <si>
    <t>Ссылка на платформу resh.edy.ru Учебник стр. 72, 78</t>
  </si>
  <si>
    <t>Видеоурок в РЭШ, ВКонтакте</t>
  </si>
  <si>
    <t>Музыка</t>
  </si>
  <si>
    <t>Коллективная работа обучающихся</t>
  </si>
  <si>
    <t xml:space="preserve">Ссылка на платформу resh.edy.ru №74 Учебник стр.71-73 </t>
  </si>
  <si>
    <t xml:space="preserve">Ссылка на платформу resh.edy.ru,учебник  стр.38-41, читать </t>
  </si>
  <si>
    <t>РЭШ или ВКонтакте</t>
  </si>
  <si>
    <t>видеоконференция через Zoom</t>
  </si>
  <si>
    <t xml:space="preserve"> до 18.00ч.  29.04.2020</t>
  </si>
  <si>
    <t>Фронтальная На основании прохождения теста на платформе и индивидуальная</t>
  </si>
  <si>
    <t>Ссылка на платформу resh.edy.ru №63 Учебник стр.83</t>
  </si>
  <si>
    <t>Яндекс Учебник;Учебник стр. 47 читать, упр. 3,4 письменно</t>
  </si>
  <si>
    <t>фотография в Whats App  учителю, аудиозапись</t>
  </si>
  <si>
    <t>Кушнир Наталья Юрьевна</t>
  </si>
  <si>
    <t>Самостоятельная работа учащихся</t>
  </si>
  <si>
    <t>ИЗО</t>
  </si>
  <si>
    <t>Прослушайте несколько песен Г. В. Гладкого (или все):
https://www.youtube.com/watch?v=5wborGRmfYc
и ответьте на вопросы в форме по ссылке:
https://forms.gle/RiyZjyzYJXyFhN377</t>
  </si>
  <si>
    <t>Ответы на вопросы в google-формах</t>
  </si>
  <si>
    <t>до 19.00 02.05.2020</t>
  </si>
  <si>
    <t>Выборочная на основании ответов</t>
  </si>
  <si>
    <t>Четверг</t>
  </si>
  <si>
    <t xml:space="preserve">Кушнир Наталья Юрьевна </t>
  </si>
  <si>
    <t xml:space="preserve">Прослушайте несколько песен Г. В. Гладкого (или все):
https://www.youtube.com/watch?v=5wborGRmfYc
и ответьте на вопросы в форме по ссылке:
https://forms.gle/9mMhvEXK5KLVhmPt7 </t>
  </si>
  <si>
    <t>Ответы  на вопросы в google-формах</t>
  </si>
  <si>
    <t xml:space="preserve"> до 18.00ч.  30.04.2020</t>
  </si>
  <si>
    <t>resh.edu.ru;Учебник стр. 78-79 №19,21,24,26, устно номер 25</t>
  </si>
  <si>
    <t>Совместная работа трёх братьев-мастеров. Птицы и жуки</t>
  </si>
  <si>
    <t>ВКонтакте</t>
  </si>
  <si>
    <t>до 19.00</t>
  </si>
  <si>
    <t>resh.edu.ru;Учебник стр. 77, № 16 устно, стр. 73 номер 4</t>
  </si>
  <si>
    <t>до 19. 00    30.04.2020</t>
  </si>
  <si>
    <t>Ссылка на платформу resh.edy.ru ,учебник стр .85 проверочная работа с.48-49</t>
  </si>
  <si>
    <t>Яндексучебник;Учебник стр. 41 аудиозапись 1,2,4,вопросы.</t>
  </si>
  <si>
    <t>Видеоурок на платформе  resh.edy.ru</t>
  </si>
  <si>
    <t>Видеоурок, стр. 48 упр. 5</t>
  </si>
  <si>
    <t>Ссылка на платформу resh.edy.ru урок 52, учебник 2 часть,стр.5-8,выразительное чтение,пересказ рассказа "Волк"</t>
  </si>
  <si>
    <t>Ссылка на платформу resh.edy.ru №46  Учебник стр.71-73,проверь себя -устно</t>
  </si>
  <si>
    <t>Видеопрезентация, учебник стр. 96-97</t>
  </si>
  <si>
    <t>Пятница</t>
  </si>
  <si>
    <t>Совместная работа трех братьв-мастеров. РЭШ урок4; https://infourok.ru/prezentaciya-po-izobrazitelnomu-iskusstvu-na-temu-tri-brata-mastera-vsegda-trudyatsya-vmeste-klass-1083749.html</t>
  </si>
  <si>
    <t>01.05.2020(выходной)</t>
  </si>
  <si>
    <t>Учебник стр.4-7 выразительное чтение, РЭШ №52</t>
  </si>
  <si>
    <t>Технология</t>
  </si>
  <si>
    <t>Видеоурок, учебник стр. 84</t>
  </si>
  <si>
    <t>до 19. 00  01.05.2020(выходной)</t>
  </si>
  <si>
    <t>Ссылка на платформу resh.edy.ru №74  Учебник- орфографический словарь</t>
  </si>
  <si>
    <t>resh.edu.ru;Учебник упр. 10 стр.43</t>
  </si>
  <si>
    <t>Кушнир Н.Ю.</t>
  </si>
  <si>
    <t>Электронный журнал, видео фильм, презентация, тест</t>
  </si>
  <si>
    <t xml:space="preserve">Прослушайте несколько песен Г. В. Гладкого (или все):
https://www.youtube.com/watch?v=5wborGRmfYc
и ответьте на вопросы в форме по ссылке:
https://forms.gle/aHDCcXRrFyrkRWb79 </t>
  </si>
  <si>
    <t>до 18.00ч. 02.05.2020</t>
  </si>
  <si>
    <t xml:space="preserve"> разучить и знать подвижные игры на улице</t>
  </si>
  <si>
    <t>ответы на почту</t>
  </si>
  <si>
    <t xml:space="preserve">resh.edy.ru урок 15 Свойства ткани. Швейные приспособления. Тетрадь стр.25 </t>
  </si>
  <si>
    <t>Ссылка на платформу resh.edy.ru №74 Учебник стр.65-66 правило</t>
  </si>
  <si>
    <t>Ссылка на платформу resh.edy.ru №63  Учебник стр.84</t>
  </si>
  <si>
    <t xml:space="preserve">Ссылка на платформу resh.edy.ru   Учебник с.56-58, тетрадь. </t>
  </si>
  <si>
    <t>Ссылка на платформу resh.edy.ru/subject/lesson/4063/start/169082</t>
  </si>
  <si>
    <t>Арсентьева Е,П,</t>
  </si>
  <si>
    <t>Свойства ткани. Швейные приспособления. Тетрадь стр.25 или  РЭШ №15</t>
  </si>
  <si>
    <t>Ссылка на платформу resh.edy.ru №74 Учебник стр.63-65 правило</t>
  </si>
  <si>
    <t xml:space="preserve">Ссылка на платформу resh.edy.ru Учебник с.52-53, тетрадь. </t>
  </si>
  <si>
    <t>Ответы на почту</t>
  </si>
  <si>
    <t xml:space="preserve">Палкина С.А </t>
  </si>
  <si>
    <t>Ссылка на платформу РЭШ , учебник стр.70-73,выразительное чтение</t>
  </si>
  <si>
    <t>Палкина С.А.</t>
  </si>
  <si>
    <t>Ссылка на видеофильм РЭШ номер 43,учебник стр.67</t>
  </si>
  <si>
    <t>Фотография в WhatsApp</t>
  </si>
  <si>
    <t>Ссылка на платформу РЭШ, учебник с.82 рабочая тетрадь с,38</t>
  </si>
  <si>
    <t>Мазурова И.В</t>
  </si>
  <si>
    <t xml:space="preserve">Самостоятельная работа учащихся </t>
  </si>
  <si>
    <t>повторение урок 33 + видео разминка https://vk.com/away.php?utf=1&amp;to=https%3A%2F%2Fyoutu.be%2FWHsuZgtaEPs</t>
  </si>
  <si>
    <t>на платформе</t>
  </si>
  <si>
    <t>Ссылка на платформу РЭШ ,учебник стр,83</t>
  </si>
  <si>
    <t>Тест на платформе resh.edy.ru, WhatsApp</t>
  </si>
  <si>
    <t xml:space="preserve">Фронтальная. На основании прохождения теста на платформе </t>
  </si>
  <si>
    <t>Ссылка на платформу РЭШ ,учебник стр.74-77 выразительное чтение</t>
  </si>
  <si>
    <t>Аудиозапись в WhatsApp</t>
  </si>
  <si>
    <t xml:space="preserve">Индивидуальная </t>
  </si>
  <si>
    <t>Ссылка на платформу РЭШ номер 44,учебник стр.68-69 словарные слова петух,заяц</t>
  </si>
  <si>
    <t>Фотография WhatsApp</t>
  </si>
  <si>
    <t>Окружающий мир(Нетрадиционная форма)</t>
  </si>
  <si>
    <t>Ссылка на платформу РЭШ номер 28,учебник стр.58-59</t>
  </si>
  <si>
    <t>Мазурова И.В.</t>
  </si>
  <si>
    <t xml:space="preserve"> видео разминка https://www.youtube.com/watch?v=CO0mUekg74U&amp;feature=youtu.be</t>
  </si>
  <si>
    <t xml:space="preserve">выборочная </t>
  </si>
  <si>
    <t>Чапосова Н.В.</t>
  </si>
  <si>
    <t>Самостоятельная работа на платформе РЭШ</t>
  </si>
  <si>
    <t>Прохождение теста на платформе РЭШ,  видеозапись на почту</t>
  </si>
  <si>
    <t>Фронтальная, оценка за содержание</t>
  </si>
  <si>
    <t>Самостоятельная работы учащихся</t>
  </si>
  <si>
    <t>Ссылка на платформу РЭШ, учебник с.69,72 Проект"Составляем азбуку загадок"</t>
  </si>
  <si>
    <t>тест на РЭШ</t>
  </si>
  <si>
    <t>Ссылка на платформу РЭШ номер 45, учебник стр.70,стр.137 орфографический словарь</t>
  </si>
  <si>
    <t>Ссылка на платформу РЭШ ,учебник стр.84 рабочая тетрадь стр, 39-40</t>
  </si>
  <si>
    <t>Тесты на платформе</t>
  </si>
  <si>
    <t>Фронтальная. На основании прохождения теста на платформе</t>
  </si>
  <si>
    <t>Современная работа трех братьев мастеров, РЭШ урок 4</t>
  </si>
  <si>
    <t>Фотографии в WhatsApp учителю</t>
  </si>
  <si>
    <t>Свиридова Светлана Алексеевна</t>
  </si>
  <si>
    <t>Фото на WhatsApp</t>
  </si>
  <si>
    <t>до 14:00 27.04.2020</t>
  </si>
  <si>
    <t>Ссылка на платформу РЭШ ,учебник стр.85,проверочная работа стр.48-49</t>
  </si>
  <si>
    <t>Видеоурок на платформе РЭШ</t>
  </si>
  <si>
    <t>Ссылка на платформу РЭШ урок 52,учебник часть 2, стр.5-8 выразительное чтение, пересказ рассказа " Волк"</t>
  </si>
  <si>
    <t>Тест на платформе РЭШ</t>
  </si>
  <si>
    <t>Ссылка на платформу РЭШ номер 46,учебник стр.71-73,проверь себя</t>
  </si>
  <si>
    <t xml:space="preserve"> фотография задания</t>
  </si>
  <si>
    <t xml:space="preserve">Прослушайте несколько песен Г. В. Гладкого (или все):
https://www.youtube.com/watch?v=5wborGRmfYc
и ответьте на вопросы в форме по ссылке:
https://forms.gle/fU7YoGz3CBAhhkBu6  </t>
  </si>
  <si>
    <t xml:space="preserve">Самостоятельная работа на платформе РЭШ </t>
  </si>
  <si>
    <t>Фотография задания</t>
  </si>
  <si>
    <t xml:space="preserve">РЭШ урок 15 свойства ткани. Швейные приспосабления. </t>
  </si>
  <si>
    <t>Фотографии на WhatsApp учителю</t>
  </si>
  <si>
    <t>Английский язык</t>
  </si>
  <si>
    <t>Ссылка на платформу РЭШ урок 74, учебник .65-66 правило</t>
  </si>
  <si>
    <t>Ссылка на платформу РЭШ, учебник с.56-58, тетрадь</t>
  </si>
  <si>
    <t xml:space="preserve">составить свой режим дня </t>
  </si>
  <si>
    <t>почта учителя</t>
  </si>
  <si>
    <t>до 24.04 до 16.00</t>
  </si>
  <si>
    <t xml:space="preserve">Посмотрите видеоурок со вступительной частью:
https://resh.edu.ru/subject/lesson/4339/start/227754/ 
https://resh.edu.ru/subject/lesson/4339/main/227758/ 
https://resh.edu.ru/subject/lesson/4339/main/227784/ 
и ответьте на вопросы в форме по ссылке:
https://forms.gle/KbVZ39M3XhJSqdEr5 </t>
  </si>
  <si>
    <t>Стародубова О.Г.</t>
  </si>
  <si>
    <t>Самостоятельная работа Тест на продолженное время.</t>
  </si>
  <si>
    <t>учебник с.72,73 выполнить все упражнения</t>
  </si>
  <si>
    <t xml:space="preserve"> отправить на Whats App</t>
  </si>
  <si>
    <t>29.04.2020 до 12.00</t>
  </si>
  <si>
    <t>оценка за тест</t>
  </si>
  <si>
    <t>Столярова А.Д.</t>
  </si>
  <si>
    <t>S.B. с.58  №1 записать предложения по образцу</t>
  </si>
  <si>
    <t>Фотография задания на почту annast-spb@yandex.ru</t>
  </si>
  <si>
    <t>Самостоятельная работа</t>
  </si>
  <si>
    <t>S.B. с.62 таблица. Прослушать видео урок https://youtu.be/9ZkbQ-zAIWU                                                                         №1 №2 письменно</t>
  </si>
  <si>
    <t xml:space="preserve">  Фотография задания на почту annast-spb@yandex.ru</t>
  </si>
  <si>
    <t>до 12.00 30.04.2020</t>
  </si>
  <si>
    <t>Акимова О.П.</t>
  </si>
  <si>
    <t>до 12.00 29.04.2020</t>
  </si>
  <si>
    <t xml:space="preserve">Почта akimovaaolya@gmail.com 
WhatsApp +79216377020
</t>
  </si>
  <si>
    <t>30.04 до 14.00</t>
  </si>
  <si>
    <t xml:space="preserve"> Почта akimovaaolya@gmail.com 
WhatsApp +79216377020
</t>
  </si>
  <si>
    <t>Оценка за чтение</t>
  </si>
  <si>
    <t>СтародубоваО.Г.</t>
  </si>
  <si>
    <t xml:space="preserve"> отправить в WhatsAp</t>
  </si>
  <si>
    <t>29.04 до 14.оо</t>
  </si>
  <si>
    <t>оценка за письменное задание</t>
  </si>
  <si>
    <t>resh.edu.ru; учебник с.90 №1,2,5,6 (в столбик), задача под красной чертой, наизусть таблицу умножения на 3</t>
  </si>
  <si>
    <t>Фотография задания, аудиозапись</t>
  </si>
  <si>
    <t>до 16.00 12.05.2020</t>
  </si>
  <si>
    <t>Свиридова С.А.</t>
  </si>
  <si>
    <t>resh.edu.ru; урок 73, учебник с.96, правило учить,  упр.165( списать, подчеркнуть прилагательные),упр. 166(записать заголовок), словарные слова "облако", "метро".</t>
  </si>
  <si>
    <t>Фото письменно на WhatsApp</t>
  </si>
  <si>
    <t xml:space="preserve"> фотография задания, аудиозапись</t>
  </si>
  <si>
    <t>Комиссарова Н.Е.</t>
  </si>
  <si>
    <t>Задание в ВК</t>
  </si>
  <si>
    <t>Фото задания в Whats App</t>
  </si>
  <si>
    <t>до 24.00</t>
  </si>
  <si>
    <t>Повторение. Учебник с. 209, ответить на вопросы устно. Рабочая тетрадь с. 30-31.</t>
  </si>
  <si>
    <t>Аудио, фото на WhatsApp</t>
  </si>
  <si>
    <t>до 14:00 12.05.2020</t>
  </si>
  <si>
    <t>https://resh.edu.ru/subject/lesson/4162/</t>
  </si>
  <si>
    <t xml:space="preserve">Повторение. Учебник с. 91. Умножение на три. Таблица наизусть. № 1, № 3 (к/з, пояснение к решению, ответ.) </t>
  </si>
  <si>
    <t>Фото, аудио на WhatsApp</t>
  </si>
  <si>
    <t>Повторение. Учебник с.94, выучить словарные слова. С. 96 выучить правило. С. 97 № 167.</t>
  </si>
  <si>
    <t>Фото, аудио: правило на WhatsApp</t>
  </si>
  <si>
    <t>до 14:0 12.05.2020</t>
  </si>
  <si>
    <t>Фронтальная.Оценка за содержание</t>
  </si>
  <si>
    <t>https://resh.edu.ru/subject/lesson/4316/main/190763/</t>
  </si>
  <si>
    <t xml:space="preserve"> выслать на WhatsApp</t>
  </si>
  <si>
    <t xml:space="preserve"> на платфрме</t>
  </si>
  <si>
    <t>до 29.04 до 16.00</t>
  </si>
  <si>
    <t xml:space="preserve"> </t>
  </si>
  <si>
    <t>до 17.00 28.04.2020</t>
  </si>
  <si>
    <t>Uchi.ru;урок "Путешествие по Москве"; или ЯКласс урок  "Москва-столица России";учебник с.102-103, с.106 пересказ, с.104-105 читать, вопросы с.107, тетрадь с.38-39, задания 1-3.</t>
  </si>
  <si>
    <t>КомиссароваН.Е.</t>
  </si>
  <si>
    <t>Фотография задания в Whats Wpp учителя</t>
  </si>
  <si>
    <t>Фронтальная</t>
  </si>
  <si>
    <t>Повторение. Учебник с. 102-107, пересказ. Т. 53.</t>
  </si>
  <si>
    <t>resh.edu.ru; урок 66; чебник с.197-199, выразит.чтение (аудио 2 минуты), ответить на вопросы 1-3 с.199</t>
  </si>
  <si>
    <t>Видео в WhatsApp</t>
  </si>
  <si>
    <t>до 18.00 следующего дня</t>
  </si>
  <si>
    <t>Оценка за пересказ</t>
  </si>
  <si>
    <t>Задание а ВК</t>
  </si>
  <si>
    <t>Фотография задания в Whats App</t>
  </si>
  <si>
    <t xml:space="preserve"> аудиозапись задания </t>
  </si>
  <si>
    <t>до 16.00 13.05.2020</t>
  </si>
  <si>
    <t>Повторение. Учебник с. 101, правило. № 172, списать все стихотворение, подчеркнуть местоимения.</t>
  </si>
  <si>
    <t>Шевчук С.В.</t>
  </si>
  <si>
    <t>Учебник "Физическая культура",1-4кл.,2014г.,В.И.Лях,Тема:"Физкультминутка".Читать!</t>
  </si>
  <si>
    <t>до 14:00 13.05.2020</t>
  </si>
  <si>
    <t>resh.edu.ru; урок 75, учебник с.101 правило учить, упр.173, упр.175( записать все предложения, подчеркнуть грамматическую основу, указать части речи), словарное слово "платок".</t>
  </si>
  <si>
    <t>Провести физкультминутку с членами семьи!</t>
  </si>
  <si>
    <t>до 30.04</t>
  </si>
  <si>
    <t>Самооценка</t>
  </si>
  <si>
    <t>Видео на Whats App</t>
  </si>
  <si>
    <t>до 22.00</t>
  </si>
  <si>
    <t xml:space="preserve">Фронтальная </t>
  </si>
  <si>
    <t>resh.edu.ru;Учебник с.91 №1,2,5,6</t>
  </si>
  <si>
    <t>W.B. с.29 №8 №9</t>
  </si>
  <si>
    <t>До 12.00 30.04.2020</t>
  </si>
  <si>
    <t>Оценка за письменное задание</t>
  </si>
  <si>
    <t xml:space="preserve">самостоятельная работа </t>
  </si>
  <si>
    <t xml:space="preserve">S.B. с.62  № 3 письменно. Повторение , видео урок https://youtu.be/9ZkbQ-zAIWU                                                                        </t>
  </si>
  <si>
    <t>Видео в ВК</t>
  </si>
  <si>
    <t> До 12,00 30.04</t>
  </si>
  <si>
    <t>Оценка за содержание</t>
  </si>
  <si>
    <t xml:space="preserve">почта akimovaaolya@gmail.com 
WhatsApp +79216377020
</t>
  </si>
  <si>
    <t>06.05 до 14.00</t>
  </si>
  <si>
    <t>оценка за письменное задание +доп. оценка за устный ответ</t>
  </si>
  <si>
    <t>самостоятельная работа</t>
  </si>
  <si>
    <t>Самостоятельная работа на платформе Яндккс.</t>
  </si>
  <si>
    <t>ВВедение новой лексики. Выписать новые слова с.75.  Просмотреть видео (новые слова и песню. раб. тетр. с.34 у.1, с.35 выучить песню. https://www.youtube.com/watch?v=QmKOq3I7Tpw</t>
  </si>
  <si>
    <t>Фотография задания  наWhatsApp</t>
  </si>
  <si>
    <t xml:space="preserve">оценка за письменное задание и устное </t>
  </si>
  <si>
    <t>Фото на Whats App</t>
  </si>
  <si>
    <t>Фронтальная.</t>
  </si>
  <si>
    <t xml:space="preserve">Самостоятельная работа </t>
  </si>
  <si>
    <t>Повторение. Деление 3 и на 3. Учебник с.92 № 1, 2.</t>
  </si>
  <si>
    <t>Фронтальная проверка задания</t>
  </si>
  <si>
    <t>Фронтальная.Оценка за содержание.</t>
  </si>
  <si>
    <t>Повторение. Учебник с. 210-211, читать выразительно. Рабочая тетрадь с.32-33.</t>
  </si>
  <si>
    <t>Комиссарова Н.Е</t>
  </si>
  <si>
    <t>Фронтальная. Оценка за содержание</t>
  </si>
  <si>
    <t xml:space="preserve">видео разминка https://www.youtube.com/watch?v=CO0mUekg74U&amp;feature=youtu.be + перечислить все спортивные мячи </t>
  </si>
  <si>
    <t>почта sportzal.neva641-2@mail.ru</t>
  </si>
  <si>
    <t>до 30.04 до 16.00</t>
  </si>
  <si>
    <t>Видео задания в Whats App</t>
  </si>
  <si>
    <t>Выборочно</t>
  </si>
  <si>
    <t xml:space="preserve">Посмотрите видеоурок со вступительной частью:
https://resh.edu.ru/subject/lesson/4338/start/51762/ 
https://resh.edu.ru/subject/lesson/4338/main/51766/ 
https://resh.edu.ru/subject/lesson/4338/main/51769/ 
https://resh.edu.ru/subject/lesson/4338/main/51767/
и ответьте на вопросы в форме по ссылке:
https://forms.gle/6GahcjPjgs3iCosV9 
Задание по желанию на внимание и сообразительность:
https://resh.edu.ru/subject/lesson/4338/main/51770/  
</t>
  </si>
  <si>
    <t>Ответы на вопросах в google-формах</t>
  </si>
  <si>
    <t>до 18.00 02.05.2020</t>
  </si>
  <si>
    <t>Фотография задания на WhatsApp</t>
  </si>
  <si>
    <t>01.05.2020(выходной) до 12.00</t>
  </si>
  <si>
    <t>Сомостоятельная работа</t>
  </si>
  <si>
    <t>S.B. с.61 №3 текст №1 читать, перевод письменно</t>
  </si>
  <si>
    <t>До 12.00 6.05</t>
  </si>
  <si>
    <t>https://resh.edu.ru/subject/lesson/4193/</t>
  </si>
  <si>
    <t>W.B. с.29 №8 №9  S.B. с.61 №3 текст №1 читать, перевод письменно</t>
  </si>
  <si>
    <t xml:space="preserve">  Почта akimovaaolya@gmail.com 
WhatsApp +79216377020
</t>
  </si>
  <si>
    <t>оценка за чтение</t>
  </si>
  <si>
    <t>повторить новые слова с.75</t>
  </si>
  <si>
    <t>Фотография задания на почту</t>
  </si>
  <si>
    <t>до04.05. 2020 до 12.00</t>
  </si>
  <si>
    <t>оценка за содержание</t>
  </si>
  <si>
    <t>до 17.00 29.04.2020</t>
  </si>
  <si>
    <t>Повторение. Учебник с.102 выучить словарное слово. № 174, 175.</t>
  </si>
  <si>
    <t>до 14:00 14.05.2020</t>
  </si>
  <si>
    <t xml:space="preserve">akimovaaolya@gmail.com 
WhatsApp +79216377020
</t>
  </si>
  <si>
    <t>Повторение. Учебник с. 92, таблица наизусть. № 3 (к/з рисунком или чертежом), № 4.</t>
  </si>
  <si>
    <t>оценка за письменное задание + доп. оценка за устный ответ</t>
  </si>
  <si>
    <t>Повторение Учебник с. 212-213, ответить на вопросы. Рабочая тетрадь с.34-35.</t>
  </si>
  <si>
    <t>Аудио, фото  на WhatsApp</t>
  </si>
  <si>
    <t>01.05.2020(выходной) до 14.00</t>
  </si>
  <si>
    <t xml:space="preserve">оценка за письменное и устное задание </t>
  </si>
  <si>
    <t>видео разминка https://www.youtube.com/watch?v=C84BaGhn3Q4&amp;feature=youtu.be</t>
  </si>
  <si>
    <t>Комиссарова  Н.Е.</t>
  </si>
  <si>
    <t>выборочно</t>
  </si>
  <si>
    <t>Фото в Whats  App</t>
  </si>
  <si>
    <t>23.00</t>
  </si>
  <si>
    <t>Работа в WA</t>
  </si>
  <si>
    <t>Оценка за проверочную работу</t>
  </si>
  <si>
    <t xml:space="preserve">Учебник В.И.Лях,2014г,1-4 кл. </t>
  </si>
  <si>
    <t xml:space="preserve">Прислать видео физкультминутки (по желанию) на почту shev-sveta@mail.ru  </t>
  </si>
  <si>
    <t>Прохождение теста на платформе</t>
  </si>
  <si>
    <t>Фронтальная Оценка за тест</t>
  </si>
  <si>
    <t>resh.edu.ru;Учебник с.103, упр.176, упр.177( в 1 предложении составленного текста указать части речи, в остальных предложениях поставить ударение), упр.178(подчеркнуть местоимение).</t>
  </si>
  <si>
    <t xml:space="preserve">Прохождение теста на платформе РЭШ… фотография задания </t>
  </si>
  <si>
    <t>до 16.00 14.05.2020</t>
  </si>
  <si>
    <t>resh.edu.ru;Учебник с.92 №1(устно),2,3, 4,5,задача под красной чертой</t>
  </si>
  <si>
    <t>Повторение. Тесты № 11, 12, 13. Рабочая тетрадь с.36-37.</t>
  </si>
  <si>
    <t>до 14:00 15.05.2020</t>
  </si>
  <si>
    <t>resh.edu.ru; урок 67(биография Энн Хогарт); учебник с.200-208, читать ( аудио 2 минуты), вопросы №1,2,4,5,7.</t>
  </si>
  <si>
    <t xml:space="preserve"> аудиозапись задания</t>
  </si>
  <si>
    <t>Повторение. Учебник с. 108-113, пересказ. Т. 54.</t>
  </si>
  <si>
    <t>до 14:00  15.05.2020</t>
  </si>
  <si>
    <t>https://resh.edu.ru/subject/lesson/4172/</t>
  </si>
  <si>
    <t xml:space="preserve"> shev-sveta@mail.ru  </t>
  </si>
  <si>
    <t xml:space="preserve">Посмотрите видеоурок со вступительной частью:
https://resh.edu.ru/subject/lesson/4339/start/227754/ 
https://resh.edu.ru/subject/lesson/4339/main/227758/ 
https://resh.edu.ru/subject/lesson/4339/main/227784/ 
и ответьте на вопросы в форме по ссылке:
https://forms.gle/o7R8ErCnf55jaRGU7 
Послушайте «Колыбельную» В. А. Моцарта, попробуйте сыграть её по нотам на виртуальном пианино и пропеть:
https://resh.edu.ru/subject/lesson/4339/main/227759/  </t>
  </si>
  <si>
    <t>lо 18:00 26.04.2020</t>
  </si>
  <si>
    <t>Фронтальная на основании ответов</t>
  </si>
  <si>
    <t>Аудио запись чтения</t>
  </si>
  <si>
    <t>до 17.00 30.04.2020</t>
  </si>
  <si>
    <t>W.B.  c.28 №6 №7</t>
  </si>
  <si>
    <t>До 12.00 27.04.2020</t>
  </si>
  <si>
    <t>Самостоятельная работа на платформе ЯКласс</t>
  </si>
  <si>
    <t>ЯКласс тема "Экскурсии по Санкт-Петербургу", тест, учебник с.108-113 читать, вопросы с.113, тетрадь- с.40</t>
  </si>
  <si>
    <t>Фотография задания, аудиозапись, видеозапись в WhatsApp</t>
  </si>
  <si>
    <t>до 16.00 15.05.2020</t>
  </si>
  <si>
    <t>фотография задания на почту</t>
  </si>
  <si>
    <t>04.05.2020 до 12.00</t>
  </si>
  <si>
    <t>Фото в Whats App</t>
  </si>
  <si>
    <t xml:space="preserve">Самостоятельная работа  </t>
  </si>
  <si>
    <t>до 22.00 следующего дня</t>
  </si>
  <si>
    <t>S.B. с.61 №3 текст №1 читать, переводить письменно</t>
  </si>
  <si>
    <t>Фронтальный</t>
  </si>
  <si>
    <t>оценка за чтение наизусть</t>
  </si>
  <si>
    <t>повторить новые слова с.  75</t>
  </si>
  <si>
    <t>фотография задания</t>
  </si>
  <si>
    <t>04.05 2020 до 12.00</t>
  </si>
  <si>
    <t>Самостоятельная работа по учебнику и в тетради</t>
  </si>
  <si>
    <t>с.200-202 пересказ до слов: "...но ни за что не хотел показывать это пауку..", тетрадь с.68-69, задание 3.</t>
  </si>
  <si>
    <t xml:space="preserve"> аудиозапись, видеозапись на почту</t>
  </si>
  <si>
    <t>15.05 2020 до 16.00</t>
  </si>
  <si>
    <t>Прохождение теста на платформе , фотография изделия</t>
  </si>
  <si>
    <t>Фронтальная Оценка за тест, за изделие</t>
  </si>
  <si>
    <t xml:space="preserve">Самостоятельная работа. Тест на продолженное время.  </t>
  </si>
  <si>
    <t>прислать на WhatsApp</t>
  </si>
  <si>
    <t xml:space="preserve">  Техника челного бега 3х10 с кубиком. Видео просмотр. Российская электронная школа</t>
  </si>
  <si>
    <t>ответы на эл.почту:sportzal.neva641-2@mail.ru</t>
  </si>
  <si>
    <t>до 01.05 к 12.00</t>
  </si>
  <si>
    <t>Саликова Людмила Владмировна</t>
  </si>
  <si>
    <t xml:space="preserve"> Учебник стр.95 правило, упр.161, стр. 97 упр. 166</t>
  </si>
  <si>
    <t xml:space="preserve"> письменную работу отправить на эл. почту</t>
  </si>
  <si>
    <t>До 12.00  28.04</t>
  </si>
  <si>
    <t>Техника челночного бега с кубиком 3 по 10м.</t>
  </si>
  <si>
    <t>6.05 до 15.30</t>
  </si>
  <si>
    <t>Пронина Е.А.</t>
  </si>
  <si>
    <t>Ссылка на видеофильма</t>
  </si>
  <si>
    <t>Сочинение на эл. почту педагога</t>
  </si>
  <si>
    <t xml:space="preserve"> Онлайнурок на платформе zoom в 11.00. Учебник стр 74 №1,2,3(без краткой записи, решение записываем столбиком)      </t>
  </si>
  <si>
    <t>Видеоурок</t>
  </si>
  <si>
    <t>Учебник… Портал…</t>
  </si>
  <si>
    <t>….</t>
  </si>
  <si>
    <t>РЭШ урок 31</t>
  </si>
  <si>
    <t>Проверка на портале.</t>
  </si>
  <si>
    <t>До 12.00 30.04</t>
  </si>
  <si>
    <t>Иванова С.А.</t>
  </si>
  <si>
    <t>видеоурок</t>
  </si>
  <si>
    <t>задания прислать в вацап педагога</t>
  </si>
  <si>
    <t>до24.00</t>
  </si>
  <si>
    <t>фотография задания в вацап педагога</t>
  </si>
  <si>
    <t>Фронтальная оценка за работу</t>
  </si>
  <si>
    <t>Самостоятельна работа учащихся</t>
  </si>
  <si>
    <t xml:space="preserve">Просмотрите видеоурок: 
https://resh.edu.ru/subject/lesson/4475/main/228225/ 
и ответьте на вопросы в форме по ссылке:
https://forms.gle/e9bFNEh1fbgnbDQg7 </t>
  </si>
  <si>
    <t xml:space="preserve">02.05.2020 до 18.00 </t>
  </si>
  <si>
    <t xml:space="preserve">Учебник стр.76 №1, 2, 4,7.    </t>
  </si>
  <si>
    <t>До 12.00  29.04</t>
  </si>
  <si>
    <t>До 01.04.20</t>
  </si>
  <si>
    <t>Онлайнурок на платформе zoom в 11.00. Учебник стр. 94 упр. 159( лицо и число местоимений определить письменно над словом)</t>
  </si>
  <si>
    <t>Видеоурок (инфоурок)</t>
  </si>
  <si>
    <t xml:space="preserve"> Письменную 
работу отправить
 на эл. почту</t>
  </si>
  <si>
    <t>Фронтальная оценка за содержание</t>
  </si>
  <si>
    <t>W.B. с37 №3 №4</t>
  </si>
  <si>
    <t>Учебник стр. 183-184,прочитать,выполнить задание; РЭШ урок 61 ( разобрать урок, выполнить тренировочные упражнения по желанию и  контрольные задания обязательно)</t>
  </si>
  <si>
    <t>Проверка
 на портале; 
письменную работу
 отправить на эл. почту</t>
  </si>
  <si>
    <t>Михайлова ЕС</t>
  </si>
  <si>
    <t>Самостоятельная форма обучения</t>
  </si>
  <si>
    <t>Учебник +видеоматериалы</t>
  </si>
  <si>
    <t>89218601010&amp;mail.ru</t>
  </si>
  <si>
    <t>РЭШ урок 15 Разобрать основную часть урока, тренировочные упражнения выполнить по желанию, контрольные задания обязательно. страницу дневника выслать через " Открытое задание". Фотограию рисунка отправить на эл. почт</t>
  </si>
  <si>
    <t>Проверка на портале.
 Фотография задания 
на электронную почту</t>
  </si>
  <si>
    <t>До 12.00  30.04</t>
  </si>
  <si>
    <t>sb p 70-75 ex 1-4 ; ex 5(про парк в родном городе)- по желанию(письменно или устно)</t>
  </si>
  <si>
    <t xml:space="preserve">Почта akimovaaolya@gmail.com 
WhatsApp +79216377020        
</t>
  </si>
  <si>
    <t>До 12,00 30.04</t>
  </si>
  <si>
    <t xml:space="preserve">Оценка за содержание и правильность выполнения задания </t>
  </si>
  <si>
    <t>30.04.2020  до 18.00</t>
  </si>
  <si>
    <t>оценка за письменный ответ, дополнительная- за видео</t>
  </si>
  <si>
    <t>Самостоятельна работа</t>
  </si>
  <si>
    <t>Задание отправлено родителям по вацап</t>
  </si>
  <si>
    <t>Видео на вацап</t>
  </si>
  <si>
    <t>Оценка за устный ответ</t>
  </si>
  <si>
    <t>На номер 89218601010</t>
  </si>
  <si>
    <t>фотография в вацап</t>
  </si>
  <si>
    <t xml:space="preserve">Акимова О.П. </t>
  </si>
  <si>
    <t>до 12.00</t>
  </si>
  <si>
    <t>Метание мяча в цель.Повторение.</t>
  </si>
  <si>
    <t>Видео в вацап</t>
  </si>
  <si>
    <t xml:space="preserve">до17.00 </t>
  </si>
  <si>
    <t xml:space="preserve">Фронтальная оценка </t>
  </si>
  <si>
    <t>Прохождение теста на платформе …</t>
  </si>
  <si>
    <t xml:space="preserve">Посмотрите видеоурок со вступительной частью:
https://resh.edu.ru/subject/lesson/4338/start/51762/ 
https://resh.edu.ru/subject/lesson/4338/main/51766/ 
https://resh.edu.ru/subject/lesson/4338/main/51769/ 
https://resh.edu.ru/subject/lesson/4338/main/51767/
и ответьте на вопросы в форме по ссылке:
https://forms.gle/EqpcU2qjCAdd1dPW7  
Задание по желанию на внимание и сообразительность:
https://resh.edu.ru/subject/lesson/4338/main/51770/  
</t>
  </si>
  <si>
    <t>до 18.00.02.05.2020</t>
  </si>
  <si>
    <t>Иванова С.А</t>
  </si>
  <si>
    <t>фото в вацап</t>
  </si>
  <si>
    <t>.до15.00</t>
  </si>
  <si>
    <t>фронтальная оценка</t>
  </si>
  <si>
    <t xml:space="preserve">Фронтальная оценка за содержание </t>
  </si>
  <si>
    <t xml:space="preserve">аудио и фото по вацап </t>
  </si>
  <si>
    <t>06.05 до 18.00</t>
  </si>
  <si>
    <t>до 15.00</t>
  </si>
  <si>
    <t>Выборочная оценка</t>
  </si>
  <si>
    <t>До 02.04.20</t>
  </si>
  <si>
    <t>ответы на вопросы, фото в  вацап</t>
  </si>
  <si>
    <t xml:space="preserve">фронтальная оценка </t>
  </si>
  <si>
    <t>S.B. с.83 №4 №5  Просмотреть видео  https://youtu.be/xk16__f8S9s</t>
  </si>
  <si>
    <t xml:space="preserve">фото в вацап </t>
  </si>
  <si>
    <t>. до17.00</t>
  </si>
  <si>
    <t xml:space="preserve">Учебник +видеоматериалы </t>
  </si>
  <si>
    <t>Фотография выполненного задания на почту</t>
  </si>
  <si>
    <t>Учебник стр. 184-186,прочитать,выполнить задания;</t>
  </si>
  <si>
    <t>Проверка
 на электронной
 почте</t>
  </si>
  <si>
    <t xml:space="preserve">Самостоятельная работа обучающихс </t>
  </si>
  <si>
    <t xml:space="preserve"> Учебник стр. 71 рассмотреть таблицу и использовать ее для выполнения упражнения , 
стр. 73 упр. 126, стр. 86 упр.152 ; 
 </t>
  </si>
  <si>
    <t xml:space="preserve">Учебник стр 77 №8,9, стр. 78 №10, </t>
  </si>
  <si>
    <t>Проверка
 на электронной 
почте</t>
  </si>
  <si>
    <t>оценка за содержание и правильность выполнения</t>
  </si>
  <si>
    <t>РЭШ урок 16( разобрать урок, выполнить тренировочные упражнения по желанию и  контрольные задания обязательно).</t>
  </si>
  <si>
    <t>Проверка
 на портале</t>
  </si>
  <si>
    <t>До 12.00  06.05</t>
  </si>
  <si>
    <t xml:space="preserve">
sb p 80-81 новые слова в словарик
p 80-81 ex 2,5
wb p 36-37
</t>
  </si>
  <si>
    <t>06.05.2020 до 18.00</t>
  </si>
  <si>
    <t>Оценка за письменный и устный ответ</t>
  </si>
  <si>
    <t>До 08.04.20</t>
  </si>
  <si>
    <t>До 12.00 04.05.2020</t>
  </si>
  <si>
    <t>Задание и ссылки отправлены на вацап</t>
  </si>
  <si>
    <t>Отправлять видео на номер 89218601010</t>
  </si>
  <si>
    <t>аудио в вацап учителю</t>
  </si>
  <si>
    <t xml:space="preserve"> до 1800</t>
  </si>
  <si>
    <t>оценка выставляется за содержание и правильность выполнения задания</t>
  </si>
  <si>
    <t xml:space="preserve">оценка за содержание </t>
  </si>
  <si>
    <t>Подвижные игры.Эстафетный бег.</t>
  </si>
  <si>
    <t>6.05 до 15.00</t>
  </si>
  <si>
    <t>Презентация</t>
  </si>
  <si>
    <t>фотография в вацап учителю</t>
  </si>
  <si>
    <t>до 20.00</t>
  </si>
  <si>
    <t>аудиозапись чтения по вацап учителю</t>
  </si>
  <si>
    <t xml:space="preserve">до 20.00 </t>
  </si>
  <si>
    <t>До 09.04.20</t>
  </si>
  <si>
    <t>Подвижные игры с элементами метания.Повторение.</t>
  </si>
  <si>
    <t>Презентация, (инфоурок)</t>
  </si>
  <si>
    <t>фотография по вацап учителю</t>
  </si>
  <si>
    <t>До 06.04.20</t>
  </si>
  <si>
    <t>Техника метания мяча в цель.Повторение.</t>
  </si>
  <si>
    <t>До 03.03.20</t>
  </si>
  <si>
    <t>Просмотрите видеоурок: 
https://resh.edu.ru/subject/lesson/4475/main/228225/ 
и ответьте на вопросы в форме по ссылке:
https://forms.gle/kbkK41EXb5sGPC6P8  
Исполнение песни по желанию (видео или аудио файл)
отправить на почту: alekseeva1960@rambler.ru
Вспомните песню из мюзикла Роджерса «Звуки музыки»
https://www.youtube.com/watch?v=w0xThWa0KAI 
и исполните её, пройдя по ссылке:
https://www.youtube.com/watch?v=CFC55xhg5p0</t>
  </si>
  <si>
    <t>02.05.2020 до 18.00</t>
  </si>
  <si>
    <t>ЯндексУчебник</t>
  </si>
  <si>
    <t xml:space="preserve">Проверка
 на портале </t>
  </si>
  <si>
    <t>До 12.00  01.05</t>
  </si>
  <si>
    <t xml:space="preserve"> Подвижные игры. Эстафеты.</t>
  </si>
  <si>
    <t>отправить на электрон. почту</t>
  </si>
  <si>
    <t xml:space="preserve"> до 12.00 03.05</t>
  </si>
  <si>
    <t xml:space="preserve"> Учебник стр.186-188  выразительно прочитать,
 отправить аудио или видео запись 
 </t>
  </si>
  <si>
    <t>Проверка
на whatsApp</t>
  </si>
  <si>
    <t>Подвижные игры с элементами метания.</t>
  </si>
  <si>
    <t>До 07.04.20</t>
  </si>
  <si>
    <t>W.B. с.36 №1 №2 + новые слова записать в словарь с транскрипцией</t>
  </si>
  <si>
    <t>Учебник +видеоматеииалы</t>
  </si>
  <si>
    <t>Фото задания на почту 89218601010@mail.ru</t>
  </si>
  <si>
    <t>Оценка за содержание и правильность выполнения</t>
  </si>
  <si>
    <t>S.B. с.82 №3 письменно</t>
  </si>
  <si>
    <t>Задания отправлены на вацап</t>
  </si>
  <si>
    <t>Использовать видео ресурсы, ссылки</t>
  </si>
  <si>
    <t>Видео отчет на вацап</t>
  </si>
  <si>
    <t>Оценка за письменный ответ</t>
  </si>
  <si>
    <t>оценка за письменное задание + за чтение</t>
  </si>
  <si>
    <t>РЭШ рок 60( разобрать урок, выполнить тренировочные упражнения и  контрольные задания).</t>
  </si>
  <si>
    <t xml:space="preserve">Проверка
 на портале
 </t>
  </si>
  <si>
    <t>До 12.00 28.04</t>
  </si>
  <si>
    <t xml:space="preserve"> Подвижные игры. Охотники и утки.</t>
  </si>
  <si>
    <t>на электрон. почту</t>
  </si>
  <si>
    <t>до 18.00 04.05</t>
  </si>
  <si>
    <t>- РЭШ урок 30( разобрать урок, выполнить тренировочные упражнения и  контрольные задания).
 - Тест 12 в группе (записать номер вопроса и геометрическую фигуру правильного ответа.)</t>
  </si>
  <si>
    <t xml:space="preserve">Проверка
 на портале
 и на эл. почте
</t>
  </si>
  <si>
    <t>До 12.00 27.04</t>
  </si>
  <si>
    <t>https://resh.edu.ru/subject/lesson/4316/start/190759/</t>
  </si>
  <si>
    <t>прохождения теста на платформе</t>
  </si>
  <si>
    <t>до 28.04 до 16.00</t>
  </si>
  <si>
    <t>фронтальная за прохождение теста на платформе</t>
  </si>
  <si>
    <t>Логинова С. Н.</t>
  </si>
  <si>
    <t>Учебник "Физическая культура",1-4кл.,2014г.,В.И.Лях,Тема "Физкультминутка". Читать!</t>
  </si>
  <si>
    <t>Смирнова О.В</t>
  </si>
  <si>
    <t>Рашоева Д. З</t>
  </si>
  <si>
    <t>Ссылка на платформу;Учебник ….</t>
  </si>
  <si>
    <t>Савченко Н.П.</t>
  </si>
  <si>
    <t xml:space="preserve"> Техника челночного бега.</t>
  </si>
  <si>
    <t>на почту sportzal.neva641-2@mail.ru</t>
  </si>
  <si>
    <t xml:space="preserve"> 01.05 к 15.00</t>
  </si>
  <si>
    <t>до 16.04</t>
  </si>
  <si>
    <t>Омелина О.В.</t>
  </si>
  <si>
    <t>Модуль 9 упр.1 стр.80 слова в словарик упр.3-4 стр.80 порядковые числительные посмотреть в интернете любой вариант поиска</t>
  </si>
  <si>
    <t>Задание выслать на почту Omeoksana@yandex.ru</t>
  </si>
  <si>
    <t>Оценка за содержание и грамотность</t>
  </si>
  <si>
    <t>Закрепление пройденного</t>
  </si>
  <si>
    <t>Учебник стр. 138 №256, zoom</t>
  </si>
  <si>
    <t xml:space="preserve">  на эл. почту педагога</t>
  </si>
  <si>
    <t>Игнатьева Н.Б.</t>
  </si>
  <si>
    <t>Самостоятельная работа обучающихся, объяснение и коррекция ошибок по электр. почте</t>
  </si>
  <si>
    <t>Учебник с70- читать и переводить сказку</t>
  </si>
  <si>
    <t>Выполненные задания выслать на эл. почту педагога nataliaignatyeva@mail.ru</t>
  </si>
  <si>
    <t>02.05.2020 до 12.00</t>
  </si>
  <si>
    <t>Закрепление изученного</t>
  </si>
  <si>
    <t>Учебник  якласс, тест по теме</t>
  </si>
  <si>
    <t>Самостоятельная работа на платформе Utube</t>
  </si>
  <si>
    <t xml:space="preserve"> Просмотреть видеоролик с предыдущего урока.Учебник  с84 у.2 письменно, с.85 у.4 написать шесть предложений и выучить</t>
  </si>
  <si>
    <t>Смирнова ОВ</t>
  </si>
  <si>
    <t>Михайлова</t>
  </si>
  <si>
    <t>Портал "Страна Мастеров", видеоурок</t>
  </si>
  <si>
    <t>Фотография задания и устный ответ в WhatsApp</t>
  </si>
  <si>
    <t>https://youtu.be/58bzJ6XG0FI</t>
  </si>
  <si>
    <t>Самостоятельная работа учащихся+видеоурок</t>
  </si>
  <si>
    <t xml:space="preserve">Работа с учебником+видео материал на youtube </t>
  </si>
  <si>
    <t>Исправить ошибки, выполнить упражнение, выслать на почту</t>
  </si>
  <si>
    <t>До 29.04.2020</t>
  </si>
  <si>
    <t xml:space="preserve">Оценка за правильность выполнения и оформление работы </t>
  </si>
  <si>
    <t xml:space="preserve">Звонцова В. Н. </t>
  </si>
  <si>
    <t xml:space="preserve">Учебник с.80 слова в словарь у.2 р.т.с.36 у.1, потр.лексику в quizlet
https://quizlet.com/ru/502665360/starlight-3-flash-cards/?x=1qqt
</t>
  </si>
  <si>
    <t>В группу вк</t>
  </si>
  <si>
    <t>29.04.2020 до 20.00</t>
  </si>
  <si>
    <t xml:space="preserve">Оценка за содержание </t>
  </si>
  <si>
    <t>Саваченко Н.П.</t>
  </si>
  <si>
    <t xml:space="preserve"> техника челночного бега 3х10 с кубиком</t>
  </si>
  <si>
    <t>до 15.00 03.05</t>
  </si>
  <si>
    <t>Учебник .учи.ру</t>
  </si>
  <si>
    <t>до 16.00 15.04.20</t>
  </si>
  <si>
    <t>Выборочное оценивание</t>
  </si>
  <si>
    <t>Учебник, youtube</t>
  </si>
  <si>
    <t xml:space="preserve"> до 24.00</t>
  </si>
  <si>
    <t>Правильность выполнения</t>
  </si>
  <si>
    <t>30.04 до 18.00</t>
  </si>
  <si>
    <t>W.B. с.37 №3 №4</t>
  </si>
  <si>
    <t>До 12.00 29.04.2020</t>
  </si>
  <si>
    <t>учи.ру., учебник</t>
  </si>
  <si>
    <t xml:space="preserve">Оценка за письменное 
задание
</t>
  </si>
  <si>
    <t>стр.81 упр.5 слова в словарь упр.6 стр.81грамматика стр.122 стр.82 упр.1-2</t>
  </si>
  <si>
    <t>На электронную почту Omeoksana@yandex.ru</t>
  </si>
  <si>
    <t>Объяснение нового материала, zoom</t>
  </si>
  <si>
    <t>Учебник, стр.200-215, выразительное чтение</t>
  </si>
  <si>
    <t>Выразительное чтение</t>
  </si>
  <si>
    <t>Самостоятельная работа обучающихся; объяснения и коррекция по электронной почте</t>
  </si>
  <si>
    <t xml:space="preserve">У с80 у1-выучить названия месяцев, как для диктанта; у2- выучить диалог ; РТ с 36  у1; </t>
  </si>
  <si>
    <t>Повторение пройденного, zoom</t>
  </si>
  <si>
    <t>до 12.00  01.05.2020</t>
  </si>
  <si>
    <t>https://youtu.be/B0ZRNuk9A9A</t>
  </si>
  <si>
    <t>Конференция на ZOOM,объяснение нового материала Вопросительная форма будущего времени</t>
  </si>
  <si>
    <t>https://www.youtube.com/watch?v=scyCiRxl4-c Просмотреть диалог на этом видео, учебник с.86,87 читать, переводить, с.87 наизусть</t>
  </si>
  <si>
    <t>Выполненные задания выслать на эл. почту педагога</t>
  </si>
  <si>
    <t>до 12.00 01.05.2020(выходной)</t>
  </si>
  <si>
    <t>оценка за диалог</t>
  </si>
  <si>
    <t xml:space="preserve"> оценка за письменное задание.</t>
  </si>
  <si>
    <t>Учебник., учи.ру</t>
  </si>
  <si>
    <t>Учебник.  стр. 93, https://youtu.be/SNkFuDO5rNc</t>
  </si>
  <si>
    <t>№1-3, на эл.почту</t>
  </si>
  <si>
    <t>правильность выполнения</t>
  </si>
  <si>
    <t>фронтальная</t>
  </si>
  <si>
    <t>видеоурок. YouTude</t>
  </si>
  <si>
    <t>до 16.00 22.04.20</t>
  </si>
  <si>
    <t>до 16.00 16.04.20</t>
  </si>
  <si>
    <t>До 12.00 30.04,2020</t>
  </si>
  <si>
    <t>SB p 72 – ex 1 повторить звуки, прочитать на аудио 
 P 73 ex 1-3
 Wb p 33-35</t>
  </si>
  <si>
    <t>ответы на электрон. почту</t>
  </si>
  <si>
    <t>до 12.00  05.05</t>
  </si>
  <si>
    <t>до 16.00 17.04.20</t>
  </si>
  <si>
    <t>www.youtube.com, уроки рисования от Ирины Колобовой</t>
  </si>
  <si>
    <t>фотография рисунка на почту</t>
  </si>
  <si>
    <t>до 24.00  28.04.2020</t>
  </si>
  <si>
    <t>оценка за правильность выполнения</t>
  </si>
  <si>
    <t>до 16.00 20.04.20</t>
  </si>
  <si>
    <t>до 16.00 21.04.20</t>
  </si>
  <si>
    <t>технолог.</t>
  </si>
  <si>
    <t>Просмотрите видеоурок: 
https://resh.edu.ru/subject/lesson/4475/main/228225/ 
и ответьте на вопросы в форме по ссылке:
https://forms.gle/oKcQiLJUCK8oeNzXA 
Исполнение песни по желанию (видео или аудио файл)
отправить на почту: alekseeva1960@rambler.ru
Вспомните песню из мюзикла Роджерса «Звуки музыки»
https://www.youtube.com/watch?v=w0xThWa0KAI 
и исполните её, пройдя по ссылке:
https://www.youtube.com/watch?v=CFC55xhg5p0</t>
  </si>
  <si>
    <t xml:space="preserve">30.04 2020 до 18.00 </t>
  </si>
  <si>
    <t>до 16.00 23.04.20</t>
  </si>
  <si>
    <t xml:space="preserve">Фронтальная 
на основании 
ответов </t>
  </si>
  <si>
    <t>повторение изученного</t>
  </si>
  <si>
    <t>работа с калькулятором, учебник  стр.97-98 №2,4</t>
  </si>
  <si>
    <t>задание на почту</t>
  </si>
  <si>
    <t>Кушнир Н. Ю.</t>
  </si>
  <si>
    <t>Просмотрите видеоурок: 
https://resh.edu.ru/subject/lesson/4475/main/228225/ 
и ответьте на вопросы в форме по ссылке:
https://forms.gle/8byaxqM9atNJPzXB6  
Исполнение песни по желанию (видео или аудио файл)
отправить на почту: alekseeva1960@rambler.ru
Вспомните песню из мюзикла Роджерса «Звуки музыки»
https://www.youtube.com/watch?v=w0xThWa0KAI 
и исполните её, пройдя по ссылке:
https://www.youtube.com/watch?v=CFC55xhg5p0</t>
  </si>
  <si>
    <t>Повторение изученного, якласс</t>
  </si>
  <si>
    <t>до 01.05.2020(выходной)</t>
  </si>
  <si>
    <t>resh.edu.ru</t>
  </si>
  <si>
    <t>Прослушайте музыкальное произведение:
https://www.youtube.com/watch?v=8JOoayVfoDg 
https://www.youtube.com/watch?v=mZzPc7k-78o 
и ответьте на вопросы в форме по ссылке:
https://forms.gle/RswpLYpwEAYrndKz6 
Исполните песню вместе с хором:
https://www.youtube.com/watch?v=3shpbPvdraU 
и - по желанию - исполнение песни вместе с хором (видео/аудиозапись) 
можно выслать на адрес электронной почты: alekseeva1960@rambler.ru
+ Можно посмотреть историю праздника Пасха:
https://www.youtube.com/watch?v=JzZOAyH9U0M</t>
  </si>
  <si>
    <t>26.04.2020 до 22.00</t>
  </si>
  <si>
    <t>ОРКСЭ</t>
  </si>
  <si>
    <t>Урок 67</t>
  </si>
  <si>
    <t>внеклассное чтение</t>
  </si>
  <si>
    <t xml:space="preserve">фронтальная  </t>
  </si>
  <si>
    <t>zoom</t>
  </si>
  <si>
    <r>
      <t xml:space="preserve">Учебник стр. 86-97,  </t>
    </r>
    <r>
      <rPr>
        <u/>
        <sz val="10"/>
        <color rgb="FF1155CC"/>
        <rFont val="Arial"/>
      </rPr>
      <t>https://youtu.be/n9BH9wSlKq4</t>
    </r>
  </si>
  <si>
    <t>ЯворскаяТ.Ф.</t>
  </si>
  <si>
    <t>https://infourok.ru/prezentaciya-k-uroku-orkse-hristianskaya-semya-dlya-klassa-1782163.html</t>
  </si>
  <si>
    <t>Учебник</t>
  </si>
  <si>
    <t>Фото тетради</t>
  </si>
  <si>
    <t>До 04,04,20</t>
  </si>
  <si>
    <t xml:space="preserve"> тест</t>
  </si>
  <si>
    <t>Оценка за  чтение</t>
  </si>
  <si>
    <t>Звонцова В.Н.</t>
  </si>
  <si>
    <t>Самостоятельная работа обучающихся4</t>
  </si>
  <si>
    <t>Учебник С.82 у.1-4 энциклопедия с.304 https://www.youtube.com/watch?v=6Qd1xAikoQc</t>
  </si>
  <si>
    <t>Александр Невский</t>
  </si>
  <si>
    <t>фото в WhatsApp</t>
  </si>
  <si>
    <t xml:space="preserve">31.04.2020
До 20.00
</t>
  </si>
  <si>
    <t>до 24.04 до 20.00</t>
  </si>
  <si>
    <t>До 30.04.2020</t>
  </si>
  <si>
    <t>выходной день</t>
  </si>
  <si>
    <t>Выслать на почту Omeoksana@yandex.ru</t>
  </si>
  <si>
    <t>Шевчук С.В</t>
  </si>
  <si>
    <t>Презентация, zoom</t>
  </si>
  <si>
    <t>Задание на почту</t>
  </si>
  <si>
    <t>Повторение изученного, самостоятельная работа</t>
  </si>
  <si>
    <t xml:space="preserve"> Справочное пособие стр.194 №360,zoom</t>
  </si>
  <si>
    <t>Самостоятельная работа обучающихся; объяснения и коррекция по эл. почте</t>
  </si>
  <si>
    <t xml:space="preserve">Краткий но осмысленный пересказ  </t>
  </si>
  <si>
    <t>повторить новые слова</t>
  </si>
  <si>
    <t xml:space="preserve">W.B. с.38 №5 №6 </t>
  </si>
  <si>
    <t>06.05.2020 до 14.00</t>
  </si>
  <si>
    <t>видео разминка https://www.youtube.com/watch?v=C84BaGhn3Q4&amp;feature=youtu.be + вспомнить все спортивные мячи</t>
  </si>
  <si>
    <t xml:space="preserve">прохождение на платформе </t>
  </si>
  <si>
    <t>выслать на вацап</t>
  </si>
  <si>
    <t>повторение пройденного</t>
  </si>
  <si>
    <t>https://youtu.be/i5HJ0QkVOBs</t>
  </si>
  <si>
    <t>До 01.05.2020(выходной)</t>
  </si>
  <si>
    <t>До 03.04.-27.04.2020</t>
  </si>
  <si>
    <t>выразительное чтение отрывка</t>
  </si>
  <si>
    <t>выразительность</t>
  </si>
  <si>
    <t>Самостоятельная работа, обобщение и коррекция</t>
  </si>
  <si>
    <t>zoom, решение задач из сборника Бегловой</t>
  </si>
  <si>
    <t>Содержание</t>
  </si>
  <si>
    <t>Самостоятельная работа по учебнику</t>
  </si>
  <si>
    <r>
      <t xml:space="preserve">
учебник стр.100-107, </t>
    </r>
    <r>
      <rPr>
        <u/>
        <sz val="10"/>
        <color rgb="FF1155CC"/>
        <rFont val="Arial"/>
      </rPr>
      <t>https://youtu.be/BlQtWQfQYjs</t>
    </r>
    <r>
      <rPr>
        <sz val="10"/>
        <color rgb="FF000000"/>
        <rFont val="Arial"/>
      </rPr>
      <t xml:space="preserve">
</t>
    </r>
  </si>
  <si>
    <t>Самостоятельная работа с материалом</t>
  </si>
  <si>
    <t xml:space="preserve">Учебник с.84 у.1-2 р.т.с.38 у.6 с.39.у.7
Энциклопедия с.300 https://www.youtube.com/watch?v=yGhbJJ90yps
</t>
  </si>
  <si>
    <t>задание в группу</t>
  </si>
  <si>
    <t>До 01.05.2020 до 20.00</t>
  </si>
  <si>
    <t>оценка за правильность и содержание</t>
  </si>
  <si>
    <t xml:space="preserve">самостоятельная работа  </t>
  </si>
  <si>
    <t>фотографирование задания</t>
  </si>
  <si>
    <t xml:space="preserve">до 24.00  </t>
  </si>
  <si>
    <t xml:space="preserve">Оценка за письменный ответ
Доп. Оценка за видео-ответ
</t>
  </si>
  <si>
    <t>До 28.04.2020</t>
  </si>
  <si>
    <t>составить свой режим дня</t>
  </si>
  <si>
    <t>почта- sportzal.neva641-2@mail.ru</t>
  </si>
  <si>
    <t>Парамонова Л. Н</t>
  </si>
  <si>
    <t>до 17.00 27.04.2020</t>
  </si>
  <si>
    <t xml:space="preserve">  Техника челночного бега.</t>
  </si>
  <si>
    <t xml:space="preserve"> до 12.00 01.05</t>
  </si>
  <si>
    <t>учи.ру, Учебник</t>
  </si>
  <si>
    <t>до 16.00 01.04.20</t>
  </si>
  <si>
    <t>Яворская Т.Ф</t>
  </si>
  <si>
    <t>Zoom видеоурок</t>
  </si>
  <si>
    <t>Учебник - стр. 160-166 выразительное чтение</t>
  </si>
  <si>
    <t>устный опрос</t>
  </si>
  <si>
    <t>до 30.04.2020</t>
  </si>
  <si>
    <t>Кривошеева Т.В.</t>
  </si>
  <si>
    <t>Самостоятельная работа  по учебнику</t>
  </si>
  <si>
    <t xml:space="preserve">Учебник с.96 упр№196,№197,198,Тетр.на печ. осн. с.53 №119,120
</t>
  </si>
  <si>
    <t>Техника челночного бега.</t>
  </si>
  <si>
    <t>Ответы по теме на почту:sportzal.neva641@mail.ru</t>
  </si>
  <si>
    <t>6.05 до 16.00</t>
  </si>
  <si>
    <t>Яворская Т.Ф.</t>
  </si>
  <si>
    <t>Zoom Якласс  "Возвратные глаголы. Теория, задания, проверочная работа</t>
  </si>
  <si>
    <t>Выполнение задания на эл. почту педагога</t>
  </si>
  <si>
    <t>до 10.00 29.04.2020</t>
  </si>
  <si>
    <t xml:space="preserve"> видеоурок</t>
  </si>
  <si>
    <t>Модуль 9 стр.1 упр.80 слова в словарь упр.3 упр.4 стр.80 порядковые числительные можно посмотреть любые варианты поиска</t>
  </si>
  <si>
    <t xml:space="preserve">Учебник… Сайт "Страна мастеров" видеоурок stranamasterov.ru модульное оригами выбор изделияhttps://www.youtube.com/watch?v=kOIwEICaDPM&amp;feature=youtu.be </t>
  </si>
  <si>
    <t>Фотография задания, выполнение на электронную почту</t>
  </si>
  <si>
    <t>фронтальное</t>
  </si>
  <si>
    <t>Электронная почта Omeoksana@yandex.ru</t>
  </si>
  <si>
    <t>Контрольная работа</t>
  </si>
  <si>
    <t>Учебник с70-читать и переводитьсказку</t>
  </si>
  <si>
    <t>фото на почту</t>
  </si>
  <si>
    <t>до 29.04 до 20.00</t>
  </si>
  <si>
    <t>01.05.2020 до 12.00</t>
  </si>
  <si>
    <t>Учебник  с84 у.2 письменно, с.85 у.4 написать шесть предложений и выучить</t>
  </si>
  <si>
    <t>Фотография задания и устный ответ на WhatsApp</t>
  </si>
  <si>
    <t>до 14.00 30.04.2020</t>
  </si>
  <si>
    <t>Учебник с 70 - читать и переводить сказку</t>
  </si>
  <si>
    <t>Выполнение задания (фото) на эл. почту педагога nataliaignatyeva@mail.ru</t>
  </si>
  <si>
    <t>до 12.00  02.05.2020</t>
  </si>
  <si>
    <t>до 16.00 03.04.20</t>
  </si>
  <si>
    <t>Торопова Е.С.</t>
  </si>
  <si>
    <t>Самостоятельная работа обучающихся, просмотр обучающего видео в социальной сети Вконтакте</t>
  </si>
  <si>
    <t>Просмотр видео страноведческого характера в группе в контакте , ссылка будет отправлена на эл.почту родителей</t>
  </si>
  <si>
    <t>Фотография задания, выполнение на электронную почту toropova641@mail.ru</t>
  </si>
  <si>
    <t>20.00 28.04.20</t>
  </si>
  <si>
    <t>до 16.00 07.04.20</t>
  </si>
  <si>
    <t xml:space="preserve"> обучающихся видеоурок </t>
  </si>
  <si>
    <t>ЯКласс Повторение. Тема Секунда. Измерение времени</t>
  </si>
  <si>
    <t>Самостоятельная работа по учебнику, просмотр учебного видеофильма</t>
  </si>
  <si>
    <t>тетр.на печ. осн. с.36-37, тест</t>
  </si>
  <si>
    <t>до 17.00   30.04.2020</t>
  </si>
  <si>
    <t>видеоконференция Zoom</t>
  </si>
  <si>
    <t xml:space="preserve"> Zoom Якласс  "Возвратные глаголы. Теория, задания, проверочная работа</t>
  </si>
  <si>
    <t>Яндекс.учебник., Учебник</t>
  </si>
  <si>
    <t>до 10.00   29.04.2020</t>
  </si>
  <si>
    <t>до 16.00 02.04.20</t>
  </si>
  <si>
    <t xml:space="preserve">учебник стр. 147-155. Проект "Моя семья в годы ВОв" видеорепортаж </t>
  </si>
  <si>
    <t>Индивидуальный опрос</t>
  </si>
  <si>
    <t>до 16.00   06.05.2020</t>
  </si>
  <si>
    <t xml:space="preserve"> Техника челночного бега 3х10 с кубиком.</t>
  </si>
  <si>
    <t>на элетронную почту</t>
  </si>
  <si>
    <t>Самостоятедьная работа</t>
  </si>
  <si>
    <t>https://www.youtube.com/watch?v=C84BaGhn3Q4&amp;feature=youtu.be видео разминка</t>
  </si>
  <si>
    <t>12.00  03.05</t>
  </si>
  <si>
    <t>до 23.04 до 16.00</t>
  </si>
  <si>
    <t>фронтально</t>
  </si>
  <si>
    <t xml:space="preserve">Просмотрите видеоролик: 
https://www.youtube.com/watch?v=40sD9D2lpRg 
и ознакомьтесь с материалом из учебника про Троицу:
https://photos.app.goo.gl/JGSWvwFg24o5a8jM9 
Прослушайте видео музыки П. И. Чайковского 
(можно всего 3 минуты и 45 секунд):
https://www.youtube.com/watch?v=FuXZLepRjXI 
и ответьте на вопросы в форме по ссылке:
https://forms.gle/47QRf65PaTwxdThKA </t>
  </si>
  <si>
    <t>Самостоятельная работа , просмотр видеоурока</t>
  </si>
  <si>
    <t>30.04 2020 до 18.00</t>
  </si>
  <si>
    <t>Учебник с. 98 упр.200, с.99 №201,202,203, тетр.на печ.
 осн. с.54 №122 письменно, самостоятельная работа</t>
  </si>
  <si>
    <t>до 30.04 до 20.00</t>
  </si>
  <si>
    <t>Учебник с.72 №279,тетр.на печ.осн. с.71 №53, учебник с.72 №281, с.71 №21</t>
  </si>
  <si>
    <t>стр.81 упр.5 слов в словарь упр.6 стр.81 грамматика стр.122 стр.82 упр.1-2</t>
  </si>
  <si>
    <t xml:space="preserve">Учебник с.128-132 самостоятельное чтение. 
Ответить на вопросы с.132,Выполнить тест </t>
  </si>
  <si>
    <t>до 01.05 до 20.00</t>
  </si>
  <si>
    <t>Учебник с80 у1- выучить названия месяцев как для диктанта; у2- выучить диалог; РТ с36 у1</t>
  </si>
  <si>
    <t>01/05/2020 до 12.00</t>
  </si>
  <si>
    <t>Самостоятельная работа обучающихся на платформе ютьюб</t>
  </si>
  <si>
    <t>Выполненные задания выслать на вацап</t>
  </si>
  <si>
    <t>до 14.00 01.05.2020(выходной)</t>
  </si>
  <si>
    <t>Просмотреть ролик из предыдущего задания. Учебник  с84 у.2 письменно, с.85 у.4 написать шесть предложений и выучить</t>
  </si>
  <si>
    <t>Фотография заданий на электронную почту учителя ogstrod099@gmail.com</t>
  </si>
  <si>
    <t xml:space="preserve">оценка </t>
  </si>
  <si>
    <t>самостоятельная работа обучающихся</t>
  </si>
  <si>
    <t>Учебник с.86,87 чит.пер.у.1,у.2 с.89 у.4,5</t>
  </si>
  <si>
    <t>задание в группу вк</t>
  </si>
  <si>
    <t xml:space="preserve">30.04.2020
До 20.00
</t>
  </si>
  <si>
    <t>оценка</t>
  </si>
  <si>
    <t>Просмотр видео страноведческого характера в группе в контакте , ссылка будет отправлена на эл.почту родителей.</t>
  </si>
  <si>
    <t>Фотографию задания на почту toropova641@mail.ru</t>
  </si>
  <si>
    <t>Самостоятельная работа обучающихся на площадке Яндекс</t>
  </si>
  <si>
    <t>20.00 29.04.20</t>
  </si>
  <si>
    <t xml:space="preserve"> Подвижные игры. Эстафеты</t>
  </si>
  <si>
    <t>Фотография с выполненным заданием на вацап</t>
  </si>
  <si>
    <t xml:space="preserve"> 05.05 к 13.00</t>
  </si>
  <si>
    <t>до 14.00 02.05.2020</t>
  </si>
  <si>
    <t>до 16.00 06.04.20</t>
  </si>
  <si>
    <t>Учебник с 80 у1 - выучить названия месяцев как для диктанта, у2- выучить диалог; РТ с36 у1</t>
  </si>
  <si>
    <t>Фотография выполненного задания на эл. почту педагога nataliaignatyeva@mail.ru</t>
  </si>
  <si>
    <t>до 17.00 02.05.2020</t>
  </si>
  <si>
    <t>Оценивание за грамотность</t>
  </si>
  <si>
    <t>Выучить для пересказа текст “My Pet” подробная информация в группе в контакте. Отправить видео запись пересказа на эл.почту.</t>
  </si>
  <si>
    <t>Фотографию выполненного задания на почту toropova641@mail.ru</t>
  </si>
  <si>
    <t xml:space="preserve">стр.83 упр.3-4 прочитать стр.79 сказка про Троллей прочитать </t>
  </si>
  <si>
    <t>20.00 01.05.20 (выходной день)</t>
  </si>
  <si>
    <t>Самостоятельная работа обучающихся; объяснения и коррекция по эл.почте</t>
  </si>
  <si>
    <t>Учебник с 80 у3,4  РТ с36 у2,3</t>
  </si>
  <si>
    <t xml:space="preserve"> справочник  упр.  398 Глаголы первого лица множественного числа", правило </t>
  </si>
  <si>
    <t>Фотография с выполненным заданием на эл.почту</t>
  </si>
  <si>
    <t>Самостоятельная работа , платформа РЭШ, яндекс учебник</t>
  </si>
  <si>
    <t>Учебн.с.73 №284,286,287 тетр.на печ. осн с. 73 №60, 
с.63 №27,28, тест в яндекс учебник</t>
  </si>
  <si>
    <t>задания на платформе 
яндекс учебник</t>
  </si>
  <si>
    <t>до 02.05 до 20.00</t>
  </si>
  <si>
    <t>до 12.00 04.05.2020</t>
  </si>
  <si>
    <t>Учебник с. 101 упр 208, учебник упр.204, упр.207, самосто
ятельная работа</t>
  </si>
  <si>
    <t>Якласс  10 тема Деление на трехзначное число с остатком</t>
  </si>
  <si>
    <t>Фото на почту</t>
  </si>
  <si>
    <t>04.05 до 20.00</t>
  </si>
  <si>
    <t>Учи.ру https://youtu.be/_T0i6mYtdD4  ;Учебник стр.120-126 ответить на вопросы</t>
  </si>
  <si>
    <t>до 16.00 30.04.2020</t>
  </si>
  <si>
    <t>Фотография выполненных заданий на вацап</t>
  </si>
  <si>
    <t>до12.00 01.05.2020(выходной)</t>
  </si>
  <si>
    <t>Учеб.с.92,,93 чит.пер.у.1,2 у.3 (учить)</t>
  </si>
  <si>
    <t xml:space="preserve">До  31.04.2020
До 20.00
</t>
  </si>
  <si>
    <t xml:space="preserve">Прослушайте музыкальное произведение:
https://www.youtube.com/watch?v=8JOoayVfoDg 
https://www.youtube.com/watch?v=mZzPc7k-78o 
и ответьте на вопросы в форме по ссылке:
https://forms.gle/My5t8tX6NDpVdVnR6  
Исполните песню вместе с хором:
https://www.youtube.com/watch?v=3shpbPvdraU 
и - по желанию - исполнение песни вместе с хором (видео/аудиозапись) 
можно выслать на адрес электронной почты: alekseeva1960@rambler.ru
+ Можно посмотреть историю праздника Пасха:
https://www.youtube.com/watch?v=JzZOAyH9U0M </t>
  </si>
  <si>
    <t>Фотография выполненного задания на эл.почту</t>
  </si>
  <si>
    <t>Фронтальная за содержание</t>
  </si>
  <si>
    <t>https://resh.edu.ru/subject/lesson/5166/main/195048/ перечислить сортивны е мячи</t>
  </si>
  <si>
    <t>Zoom конференция , Якласс 10 тема Деление на трехзначное число с остатком. Решение задач</t>
  </si>
  <si>
    <t>30.04 до 16.00</t>
  </si>
  <si>
    <t>Самостоятельная работа , просмотр видеоуроков инфоурок</t>
  </si>
  <si>
    <t>учебн с.63-67, тетр.на печ. осн с.38-41 №1,2,4,6,7,8, тест</t>
  </si>
  <si>
    <t>фото</t>
  </si>
  <si>
    <t>до 06.05до 20.00</t>
  </si>
  <si>
    <t>Справочник упр. 391 Zoom конференция</t>
  </si>
  <si>
    <t>https://www.youtube.com/watch?v=kOIwEICaDPM&amp;feature=youtu.be учебник стр. 144-149 выразительное чтение, устно отвечать на вопросы</t>
  </si>
  <si>
    <t>до 16.00 01.05.2020(выходной)</t>
  </si>
  <si>
    <t>выслать в вацап педагога</t>
  </si>
  <si>
    <t>до 14.00 04.05.2020</t>
  </si>
  <si>
    <t>Учебник с.74 №290,№291,  №292(1 столбик) -с проверкой,
  №298, 293,295 ,тетр. на печ. осн. с.64№29, с.75№67,
 учебник с.70 №17,с.71 №20, провер.раб</t>
  </si>
  <si>
    <t>до 7.05 до 20.00</t>
  </si>
  <si>
    <t>Самостоятельная работа ,просмотр видеоурока</t>
  </si>
  <si>
    <t>Учебник с.102 упр 210, упр.213,етр.на печ. осн. с.55 
№123,124,тест</t>
  </si>
  <si>
    <t>до 8.05 до 20.00</t>
  </si>
  <si>
    <t>Самостоятельная работа
№55,№56 РЭШ</t>
  </si>
  <si>
    <t xml:space="preserve">Учебник с.138, с.133-135 выр чит, Тетр.на печ. осн. с.93,
</t>
  </si>
  <si>
    <t>задания на платформе РЭШ</t>
  </si>
  <si>
    <t>до 12.05 до 20.00</t>
  </si>
  <si>
    <r>
      <t>И</t>
    </r>
    <r>
      <rPr>
        <b/>
        <sz val="10"/>
        <rFont val="Arial"/>
      </rPr>
      <t>гнатьева</t>
    </r>
    <r>
      <rPr>
        <sz val="10"/>
        <color rgb="FF000000"/>
        <rFont val="Arial"/>
      </rPr>
      <t xml:space="preserve"> Н.Б.</t>
    </r>
  </si>
  <si>
    <t>Самостоятельная работа обучающихся;  объяснения и коррекция по эл. почте</t>
  </si>
  <si>
    <t>Учебник с80 у3 -слушать и учить порядковые числительные, с80 у4; РТ у2,3</t>
  </si>
  <si>
    <t xml:space="preserve">Просмотрите видеоролик: 
https://www.youtube.com/watch?v=40sD9D2lpRg 
и ознакомьтесь с материалом из учебника про Троицу:
https://photos.app.goo.gl/JGSWvwFg24o5a8jM9 
Прослушайте видео музыки П. И. Чайковского 
(можно всего 3 минуты и 45 секунд):
https://www.youtube.com/watch?v=FuXZLepRjXI 
и ответьте на вопросы в форме по ссылке:
https://forms.gle/X2qpD7hkVepK4uku9 </t>
  </si>
  <si>
    <t xml:space="preserve">Фронтальная на основании ответов </t>
  </si>
  <si>
    <t xml:space="preserve">С.66 у.1-  прослушать новые слова,  записать в словарь, выучить.
С. 67 у.4 –прослушать , прочитать, записать перевод 2х отрывков.
</t>
  </si>
  <si>
    <t xml:space="preserve">20.00 03.05.20
(выходной день)
</t>
  </si>
  <si>
    <t xml:space="preserve">Энциклопедия с.350
https://www.youtube.com/watch?v=Wz_Dc7Q3CNw  Учебник с.84,85 у.1,2,3,4   
</t>
  </si>
  <si>
    <t>задание вк</t>
  </si>
  <si>
    <t>До 19.04.2020 до 20.00</t>
  </si>
  <si>
    <t>видеоконференция</t>
  </si>
  <si>
    <t>Zoom конференция , Решение задач. Учебник стр. 96-97 № 4, 5, 6, 8, 12</t>
  </si>
  <si>
    <t>до 10.00 27.04.2020</t>
  </si>
  <si>
    <t>26.04 ДО 20.00</t>
  </si>
  <si>
    <t xml:space="preserve">Проект "Моя семья в годы ВОв" видеорепортаж </t>
  </si>
  <si>
    <t>до 10.00  06.05.2020</t>
  </si>
  <si>
    <t>до 28.04 до 20.00</t>
  </si>
  <si>
    <t>Самостоятельная работа , сайты о войне</t>
  </si>
  <si>
    <t>доклад о героях войны</t>
  </si>
  <si>
    <t>до 15.05 до 20.00</t>
  </si>
  <si>
    <t>самостоятельный просмотр</t>
  </si>
  <si>
    <t>презентация</t>
  </si>
  <si>
    <t>ВОв глазами ребенка</t>
  </si>
  <si>
    <t>Фотография с выполненным заданием на эл.почту в любой технике</t>
  </si>
  <si>
    <t>до 06.05.2020</t>
  </si>
  <si>
    <t>фото в Whats App</t>
  </si>
  <si>
    <t>Самостоятельная работа , просмотр видеоурока инфоурок</t>
  </si>
  <si>
    <t>панно из спичек к 9 мая</t>
  </si>
  <si>
    <t>до 8 мая до 20.00</t>
  </si>
  <si>
    <t>№ урока</t>
  </si>
  <si>
    <t>предмет</t>
  </si>
  <si>
    <t>Медовник В.Д.</t>
  </si>
  <si>
    <t>Проектная деятельность</t>
  </si>
  <si>
    <t xml:space="preserve">Творческий проект" -  изготовление изделий из любого материала (картон, бумага, пластмасс, фанера и т.д.) В помощь - ссылка "Банка идей": https://drive.google.com/file/d/1UEdBdCV4qFaepsClkt1HAk05rTlwP0Ry/view?usp=sharing Каждое изделие оценивается отдельно. В конце четверти конкурс-выставка работ. Отчеты о выполнении присылать еженедельно.     </t>
  </si>
  <si>
    <t xml:space="preserve"> на почту medovnik57@gmail.com    </t>
  </si>
  <si>
    <t>до 11.05.2020  17-00</t>
  </si>
  <si>
    <t xml:space="preserve"> фронтальная</t>
  </si>
  <si>
    <t>Вернослова Е.В.</t>
  </si>
  <si>
    <t xml:space="preserve">  На этой неделе принимаем участие в районном конкурсе тема: 
Формирование здорового образа жизни «Здоровое будущее». 
Номинация «Рисунок» – срок предоставления работ по 29.04.2020 г. включительно.
Это домашнее задание по Технологии на эту неделю.
</t>
  </si>
  <si>
    <t>фото прислать на почту vernoelena1981@ mail.ru</t>
  </si>
  <si>
    <t>Биология</t>
  </si>
  <si>
    <t>Орлова О.А.</t>
  </si>
  <si>
    <t>Параграф 23 + видеоурок "Покрытосеменные" https://interneturok.ru/lesson/biology/5-klass/tsarstvo-rasteniya/pokrytosemennye-ili-tsvetkovye . ТПО стр. 49-50 пункты 75-77. В пункте 77 примеры растений взять произвольно</t>
  </si>
  <si>
    <t xml:space="preserve">Фото задания переслать на почту: olga-orlova-2010@mail.ru </t>
  </si>
  <si>
    <t>до 07.05.</t>
  </si>
  <si>
    <t>Оценка</t>
  </si>
  <si>
    <t>Овчинникова Т. В.</t>
  </si>
  <si>
    <t>https://youtu.be/p0N_AGC2Vjg   Параграф 119, орфограмму 25- в тетрадь теории,упр. 669,672.</t>
  </si>
  <si>
    <t>Электронная почта  otv.88spb@mail.ru</t>
  </si>
  <si>
    <t>227.04.2020 до 17.00</t>
  </si>
  <si>
    <t xml:space="preserve">Сидоренко К.Л. </t>
  </si>
  <si>
    <t>Самостоятельная работа обучающихся, дистанционный урок на zoom.us</t>
  </si>
  <si>
    <t xml:space="preserve">13:00 дистанционный урок. zoom.us 5112768499  пароль 622123   
Тема урока: деление десятичных дробей.    
1) классная работа: № 971,972 (дописать)   
2) Домашняя работа: учи.ру задания от учителя </t>
  </si>
  <si>
    <t>WhatsApp +7 906 257 35 03</t>
  </si>
  <si>
    <t>Изобразительное искусство</t>
  </si>
  <si>
    <t>РечноваГЕ</t>
  </si>
  <si>
    <t>Декоративная работа: " С натуры и по представлению деревенский домик" Сделать из бумажных трубочек по представлению деревенский домик. Сначала накрутить на карандаш полоски, чтобы получилась трубочка, затем эти" брёвна" наклеить на цв. бумагу или картон. Отдельно вырезать из цв. бумаги окна,двери, крышу,ставни,наличники и т.д. и наклеить. Добавить растения, животных. Заполнить весь лист.</t>
  </si>
  <si>
    <t xml:space="preserve">Фото рисунка на эл.почту учителя; galinarecnova52@gmail.com </t>
  </si>
  <si>
    <t>до 30.04 до 18.00</t>
  </si>
  <si>
    <t>Все присланные рисунки.</t>
  </si>
  <si>
    <t xml:space="preserve">Просмотрите видеоурок со вступительной частью:
https://resh.edu.ru/subject/lesson/7432/start/255376/ 
https://resh.edu.ru/subject/lesson/7432/main/255380/ (до 4 м. 25 сек.) 
и ещё один видеоурок:
https://www.youtube.com/watch?v=t4X-L3v4FSY (можно до 13 минут 6 секунд) 
и ответьте на вопросы в форме по ссылке:
https://forms.gle/s2nMDWci3V9RpoaN8  </t>
  </si>
  <si>
    <t>30. 04.2020 до 18.00</t>
  </si>
  <si>
    <t>История</t>
  </si>
  <si>
    <t>Руцова И.И</t>
  </si>
  <si>
    <t>Параграф 48,Объяснить значение слов :провинция, триумф, император</t>
  </si>
  <si>
    <t>10:00 дистанционный урок. zoom.us 5112768499  пароль 622123   
Тема урока: деление десятичных дробей.    
1) классная работа: № 971,972 (дописать)   
2) Домашняя работа: учи.ру задания от учителя "</t>
  </si>
  <si>
    <t>Шопина М.Н.</t>
  </si>
  <si>
    <t>Самостоятельная работа обучающихся. Видео-урок</t>
  </si>
  <si>
    <t>Ярусова Л.Н.</t>
  </si>
  <si>
    <t>SB стр.99 у. 8а- в тет.; 8в -устно; 8с-письмо другу. По сылке посмотреть видео-урок.  https://vk.com/club194077432?act=edi</t>
  </si>
  <si>
    <t>пар.109 упр.623</t>
  </si>
  <si>
    <t>точно по заданию на эл.почту</t>
  </si>
  <si>
    <t>Прислать ответы (по эл. почте или WhatsApp) стр.99 у.8а,в,с</t>
  </si>
  <si>
    <t>до 21.00</t>
  </si>
  <si>
    <t xml:space="preserve">28.04.2020 
до 18:00
</t>
  </si>
  <si>
    <t xml:space="preserve"> rubcova641@mail.ru </t>
  </si>
  <si>
    <t>Виноградова С.Н.</t>
  </si>
  <si>
    <t>Самостоятельная работа обучающихся, Zoom</t>
  </si>
  <si>
    <t>сборник грамматики упр. 2-5, стр. 82-83 (выполняем на уроке в Zoom)
стр. 102 Check these words - в словарь с переводом и транскрипцией (д/з)</t>
  </si>
  <si>
    <t>Фото задания на почту</t>
  </si>
  <si>
    <t>27.04.2020 до 17.00</t>
  </si>
  <si>
    <t>Фоторграфию выполненного задания на почту toropova641@mail.ru</t>
  </si>
  <si>
    <t>28.04 до 20.00</t>
  </si>
  <si>
    <t>rubcova641@mail.ru</t>
  </si>
  <si>
    <t xml:space="preserve">11:00 дистанционный урок. zoom.us 5112768499  пароль 622123   
Тема урока: деление десятичных дробей.    
1) классная работа: № 971,972 (дописать)   
2) Домашняя работа: учи.ру задания от учителя </t>
  </si>
  <si>
    <t>С.102 - записать слова в словарь, прослушать текст,  прочитать вслух, записать перевод  отрывков №1,2.</t>
  </si>
  <si>
    <t>Фото задания на почту toropova641@mail.ru</t>
  </si>
  <si>
    <t>13.05 до 20.00</t>
  </si>
  <si>
    <t>Богородицкая Е.А.</t>
  </si>
  <si>
    <t>Как определить спряжение глагола с безударным окончанием. учебник пар.119,https://resh.edu.ru/subject/lesson/7703/main/264263/,тренировочные упражнения на сайте РЭШ https://resh.edu.ru/subject/lesson/7703/train/264267/</t>
  </si>
  <si>
    <t xml:space="preserve">
</t>
  </si>
  <si>
    <t xml:space="preserve">Самостоятельная работа обучающихся, видеоурок, карточки с заданием </t>
  </si>
  <si>
    <t>Правило записываем в грам.тетрадь,упр.669,670.</t>
  </si>
  <si>
    <t xml:space="preserve">Классная работа до 15.00 </t>
  </si>
  <si>
    <t>Физическая культура</t>
  </si>
  <si>
    <t>Учебник "Физическая культура", 5-7кл.,В.И.Лях. Тема: "Познай себя". Читать!</t>
  </si>
  <si>
    <t>Провести физкультминутку с членами семьм</t>
  </si>
  <si>
    <t>до 04.05</t>
  </si>
  <si>
    <t>самооценка</t>
  </si>
  <si>
    <t>Литература</t>
  </si>
  <si>
    <t>в 11:00 дистанционный урок. zoom.us 5112768499 пароль 622123  
Тема урока: деление десятичных дробей
1) классная работа: 975,978 ( видеоурок для закрепления темы: https://youtu.be/nY6novzLD0k) 
2) домашняя работа: карточки на учи.ру</t>
  </si>
  <si>
    <t>ст. 152 письменные отвты на вопросы № 1,3,4</t>
  </si>
  <si>
    <t>фото на э.почту</t>
  </si>
  <si>
    <t>до 00:00</t>
  </si>
  <si>
    <t>до21.00</t>
  </si>
  <si>
    <t xml:space="preserve">  Учебник Лях В.И. 5-7 класс. Читать "Познай себя"</t>
  </si>
  <si>
    <t>ответы на электронную почту sportzal.neva641-2@mail.ru</t>
  </si>
  <si>
    <t xml:space="preserve"> до 14.00 01.05</t>
  </si>
  <si>
    <t>Учебник. Упр. 674 (устно), 679 (по вариантам: 1 часть- 1 вариант, 2 часть- 2 вариант).</t>
  </si>
  <si>
    <t>Электронаая почта otv.88spb@mail.ru</t>
  </si>
  <si>
    <t>28.04.2020 до 17.00</t>
  </si>
  <si>
    <t>https://resh.edu.ru/subject/lesson/7443/start/263045/</t>
  </si>
  <si>
    <t>в 9:00 дистанционный урок. zoom.us 5112768499 пароль 622123  
Тема урока: деление десятичных дробей
1) классная работа: 975,978 ( видеоурок для закрепления темы: https://youtu.be/nY6novzLD0k) 
2) домашняя работа: карточки на учи.ру</t>
  </si>
  <si>
    <t>Самостоятельная работа, видеоурок в Zoom</t>
  </si>
  <si>
    <t>1) стр. 102 выучить 2 любый текста на выбор; 
2) стр. 104, упр. 1 в словарь с переводом и транскрипцией</t>
  </si>
  <si>
    <t>почта:  SvetlanaV2804@yandex.ru
группа в вотсапе</t>
  </si>
  <si>
    <t>29.04.2020 до 17.00</t>
  </si>
  <si>
    <t>Декоративная работа: " С натуры ипо представлению  деревенский домик" Сделать из бумажных трубочек по представлению деревенский домик. Сначала накрутить на карандаш полоски, чтобы получилась трубочка, затем эти" брёвна" наклеить на цв. бумагу или картон. Вырезать из цв. бумаги окна, крышу, ставни,наличники, причелины и т. д.. Приклеить и добавить растения, животных. Заполнение всего листа.</t>
  </si>
  <si>
    <t>Фотографию выполненного задания прислать на эл.почту учителя: galinarecnova52@gmail.com</t>
  </si>
  <si>
    <t>до30.04 до 18 00</t>
  </si>
  <si>
    <t>Все сданные работы</t>
  </si>
  <si>
    <t xml:space="preserve">SB. стр.100 -видеоурок (по ссылке в ВК); выражения и слова в словарь стр. 100-101; стр. 101- у.5; стр. 100 у.2а,b; у. 3а,b -устно. </t>
  </si>
  <si>
    <t xml:space="preserve">аудио чтение-стр. 100 у. 2 </t>
  </si>
  <si>
    <t>29.04.2020 до 18:00</t>
  </si>
  <si>
    <t>Лёвочкина С.Ю.</t>
  </si>
  <si>
    <t>Самостоятельная работа, консультация в Zoom</t>
  </si>
  <si>
    <t>С.102 - записать слова в словарь, прослушать текст, прочитать вслух,  записать перевод  отрывков №1,2.</t>
  </si>
  <si>
    <t>выполнения задания на платформе</t>
  </si>
  <si>
    <t>Фотографию выполненного задания прислать на эл.почту</t>
  </si>
  <si>
    <t>Сравнение времен . Доп.материал в группе.https://vk.com/club193270154.</t>
  </si>
  <si>
    <t>Отчет группа ВК https://vk.com/club193270154</t>
  </si>
  <si>
    <t>29.04.2020 до 13.00</t>
  </si>
  <si>
    <t>до 12.05.2020  17-00</t>
  </si>
  <si>
    <t xml:space="preserve">Самостоятельная работа. </t>
  </si>
  <si>
    <t xml:space="preserve">На этой неделе принимаем участие в районном конкурсе тема: 
Формирование здорового образа жизни «Здоровое будущее». 
Номинация «Рисунок» – срок предоставления работ по 29.04.2020 г. включительно.
Это домашнее задание по Технологии на эту неделю.
</t>
  </si>
  <si>
    <t>Все присланные работы</t>
  </si>
  <si>
    <t>Рисунок на тему:"Мой любимый вид спорта"</t>
  </si>
  <si>
    <t>География</t>
  </si>
  <si>
    <t xml:space="preserve"> Утренняя гигиеническая зарядка. Ее значение.</t>
  </si>
  <si>
    <t>Филь М.А.</t>
  </si>
  <si>
    <t>ответ на электрон.почту</t>
  </si>
  <si>
    <t xml:space="preserve"> к 14.00 03.05</t>
  </si>
  <si>
    <t>параграф 22 устно, Проверь свои знания вопросы№1-8,10, 11 по желания устно или писм. ничего присылать на почту не надо, в среду(29.04) будет выслан тест по теме.</t>
  </si>
  <si>
    <t>Фото ответов на тест на почту filmarina05@gmail.com</t>
  </si>
  <si>
    <t xml:space="preserve"> "Размышляем о прочитанном" (устно), "Литература и изобразительное искусство" (письменно), стр.248</t>
  </si>
  <si>
    <t>Электронная почта otv.88spb@mail.ru</t>
  </si>
  <si>
    <t>https://youtu.be/XWQoaDRZcaU,  учебник пар.119,упр.671,672(внимательно читаем задания в упр.)</t>
  </si>
  <si>
    <t>Фото выполненной работы</t>
  </si>
  <si>
    <t>Среда до 15.00 классная работа</t>
  </si>
  <si>
    <t xml:space="preserve"> в 11:00 дистанционный урок. zoom.us 5112768499  пароль 622123   
Тема урока: деление десятичных дробей ( видеоурок для закрепления темы: https://youtu.be/nY6novzLD0k) 
1) классная работа: 976,979 
2) домашняя работа: 977</t>
  </si>
  <si>
    <t>фотоWhats App +7 906 257 35 03</t>
  </si>
  <si>
    <t>Тарасова Е.Е.</t>
  </si>
  <si>
    <t>стр.194-197. читать</t>
  </si>
  <si>
    <t>ОДНКНР</t>
  </si>
  <si>
    <t>Ластовка Е.В.</t>
  </si>
  <si>
    <t>Учебник, стр. 132-135, стр. 130, ответ на вопрос</t>
  </si>
  <si>
    <t>эл. почта history641@list.ru</t>
  </si>
  <si>
    <t>Самостоятельная раота  учащихся</t>
  </si>
  <si>
    <t>упр.634 по заданию не забудьте разбор 4</t>
  </si>
  <si>
    <t>фото на эл.почту пдагога</t>
  </si>
  <si>
    <t>фронтаольная</t>
  </si>
  <si>
    <t xml:space="preserve"> в 12:00 дистанционный урок. zoom.us 5112768499  пароль 622123   
Тема урока: деление десятичных дробей ( видеоурок для закрепления темы: https://youtu.be/nY6novzLD0k) 
1) классная работа: 976,979 
2) домашняя работа: 977</t>
  </si>
  <si>
    <t xml:space="preserve">Самостоятельная работа, Zoom </t>
  </si>
  <si>
    <t>https://www.youtube.com/watch?v=WFRR0zC70-0 - повторение пройденного на уроке материала;
стр. 102, пересказ 2-х текстов на выбор. (Личный опрос)</t>
  </si>
  <si>
    <t>Фото д/з на почту</t>
  </si>
  <si>
    <t>07.05.2020 до 17.00</t>
  </si>
  <si>
    <t xml:space="preserve">1) упр. 1, стр. 103 - слушаем диалог, читаем вслед за диктором. В соответствии с индивидуальным заданием меняем содержание диалога, готовим его на контрольное чтение, записываем на аудио, присылаем личным сообщением. </t>
  </si>
  <si>
    <t xml:space="preserve">почта:  SvetlanaV2804@yandex.ru, группа в вотсапе
</t>
  </si>
  <si>
    <t>самостоятельна яработа</t>
  </si>
  <si>
    <t>Самостоятельная работа обучающихся. Видеоурок в ВК</t>
  </si>
  <si>
    <t xml:space="preserve">https://resh.edu.ru/subject/lesson/7441/start/262982/ + видео разминкhttps://www.youtube.com/watch?v=C84BaGhn3Q4&amp;feature=youtu.beа </t>
  </si>
  <si>
    <t>SB стр.102-слова; у.2b; у.3, у4,у5; стр. 103 у.2b-сост. свой диалог по образ.</t>
  </si>
  <si>
    <t>Стр.105 упр 5,6</t>
  </si>
  <si>
    <t>стр. 103-св. диалог</t>
  </si>
  <si>
    <t>Фотоотчет в группе в соц. сети Вконтакте</t>
  </si>
  <si>
    <t>30.04.2020 до 18:00</t>
  </si>
  <si>
    <t>30.04.2020 до 17.00</t>
  </si>
  <si>
    <t>Все присланные фотографии</t>
  </si>
  <si>
    <t>самост. работа</t>
  </si>
  <si>
    <t>в 12:00 дистанционный урок. zoom.us 5112768499 пароль 622123  
Тема урока: деление десятичных дробей
1) классная работа: 975,978 ( видеоурок для закрепления темы: https://youtu.be/nY6novzLD0k) 
2) домашняя работа: карточки на учи.ру</t>
  </si>
  <si>
    <t>Самостоятельная работа обучающихся, просмотр обучающего видео в социальной сети Вконтакте,  работа с материалом</t>
  </si>
  <si>
    <t xml:space="preserve">Просмотр обучающего видео “England Facts” в группе. 
С. 102- чтение,  перевод отрывков №3,4. 
</t>
  </si>
  <si>
    <t>самостогятельная работа</t>
  </si>
  <si>
    <t>характеристика образа Васютки</t>
  </si>
  <si>
    <t>14.05 до 20.00</t>
  </si>
  <si>
    <t>письм. ответ смотри план характеристики</t>
  </si>
  <si>
    <t>Учебник. Параграф 120, порядок морфологического разбора глагола- в тетрадь теории, упр. 687.</t>
  </si>
  <si>
    <t>Учебник, стр. 132 - 135, стр. 130, ответ на вопрос</t>
  </si>
  <si>
    <t>Домашняя работа тест ТПО Драбкин,Субботин 5 класс, задание 166 стр.108 вариант 1</t>
  </si>
  <si>
    <t xml:space="preserve">Фотографию выполненного задания </t>
  </si>
  <si>
    <t xml:space="preserve">Домашняя работа четверг до 17.00 </t>
  </si>
  <si>
    <t>Параграф 49,Объяснить значение слов :имение,амфитеатр,гладиатор</t>
  </si>
  <si>
    <t xml:space="preserve">rubcova641@mail.ru </t>
  </si>
  <si>
    <t xml:space="preserve"> в 11:00 дистанционный урок. zoom.us 5112768499  пароль 622123  
Тема урока: Деление десятичных дробей. Решение уравнений. 
Проверка навыков умноженя и деления десятичных дробей. Тест. 
1) классная работа: тест в гугл формах № 971(1,2,3) 
2) домашняя работа: 980(1,2,3) 981 (1,2,3)</t>
  </si>
  <si>
    <t>Овчинникова Т.В.</t>
  </si>
  <si>
    <t>Учебник. Параграф 121, орфограмму 22- в тетрадь теории, упр. 690 (устно), 693 письменно.</t>
  </si>
  <si>
    <t>30.04.2020 до. 17.00</t>
  </si>
  <si>
    <t xml:space="preserve"> в 9:00 дистанционный урок. zoom.us 5112768499  пароль 622123   
Тема урока: деление десятичных дробей ( видеоурок для закрепления темы: https://youtu.be/nY6novzLD0k) 
1) классная работа: 976,979 
2) домашняя работа: 977</t>
  </si>
  <si>
    <t>Ярусова л.н. самотоятельная работа</t>
  </si>
  <si>
    <t>пар. 111 упр.642</t>
  </si>
  <si>
    <t>Самостоятельная работа, Zoom</t>
  </si>
  <si>
    <t>упр. 5, 6, 7, стр. 105 (работа на уроке)
упр. 3, стр. 104 (д/з)</t>
  </si>
  <si>
    <t>до 13.05.2020  17-00</t>
  </si>
  <si>
    <t>Самостоятельная работа, Консультации вZoom</t>
  </si>
  <si>
    <t>учебник стр .105 упр 7 ,доп. материал в группе https://vk.com/club193270154</t>
  </si>
  <si>
    <t xml:space="preserve"> в 9:00 дистанционный урок. zoom.us 5112768499  пароль 622123  
Тема урока: Деление десятичных дробей. Решение уравнений. 
Проверка навыков умноженя и деления десятичных дробей. Тест. 
1) классная работа: тест в гугл формах № 971(1,2,3) 
2) домашняя работа: 980(1,2,3) 981 (1,2,3)</t>
  </si>
  <si>
    <t>фотоотчет в группе https://vk.com/club193270154</t>
  </si>
  <si>
    <t>Викторина (VK, сообщество "5 Б класс").</t>
  </si>
  <si>
    <t xml:space="preserve">Просмотрите видеоурок:
https://resh.edu.ru/subject/lesson/7432/main/255380/ 
Прослушайте фрагмент музыкального произведения М. К. Чюрлёниса:
https://www.youtube.com/watch?v=dNQYs64fCtI 
и ответьте на вопросы в форме по ссылке:
https://forms.gle/ippnctCeDkV1Bwe2A </t>
  </si>
  <si>
    <t xml:space="preserve"> На этой неделе принимаем участие в районном конкурсе тема: 
Формирование здорового образа жизни «Здоровое будущее». 
Номинация «Рисунок» – срок предоставления работ по 29.04.2020 г. включительно.
Это домашнее задание по Технологии на эту неделю.
</t>
  </si>
  <si>
    <t>Самостоятльная работа</t>
  </si>
  <si>
    <t>учебник стр 197 зад 2.</t>
  </si>
  <si>
    <t>стр.130 - 152</t>
  </si>
  <si>
    <t>эл. почта</t>
  </si>
  <si>
    <t>полный ответ выслать на эл.почту doeet54@ mail.ru</t>
  </si>
  <si>
    <t>до27.04</t>
  </si>
  <si>
    <t>06.05..20 до 14.00</t>
  </si>
  <si>
    <t>Оценка за тест</t>
  </si>
  <si>
    <t>Ответы на вопросы к параграфу переслать на почту: olga-orlova-2010@mail.ru</t>
  </si>
  <si>
    <t xml:space="preserve"> Составить свой распорядок дня.</t>
  </si>
  <si>
    <t>эл.почта</t>
  </si>
  <si>
    <t xml:space="preserve"> до 05.05 к 14.00</t>
  </si>
  <si>
    <t>.</t>
  </si>
  <si>
    <t xml:space="preserve"> в 12:00 дистанционный урок. zoom.us 5112768499  пароль 622123    
Тема урока:
1) классная работа:
2) домашняя работа:</t>
  </si>
  <si>
    <t>Декоративная работа: " С натуры ипо представлению деревенского домика" Сделать из бумажных трубочек по представлению деревенский домик. Сначала накрутить на карандаш полоски , чтобы получилась трубочка, затем эти" брёвна" наклеить на цв, бумагу или картон. Вырезать из цв. бумаги окна, крышу, ставни, наличники, причелины и т.д.Наклеить и добавить растения,животных. Заполнение всего листа.</t>
  </si>
  <si>
    <t>Вингоградова С.Н.</t>
  </si>
  <si>
    <t>Фото работ на эл. почту учителя: galinarecnova52@gmail.com</t>
  </si>
  <si>
    <t>до30.04 до 18.00</t>
  </si>
  <si>
    <t>сборник грамматики упр. 2-5, стр. 82-83</t>
  </si>
  <si>
    <t>WB стр. 52,53-тес.5,тест см. в ВК для 5 класса</t>
  </si>
  <si>
    <t>стр. 52 тест; тест (прикр. файл)</t>
  </si>
  <si>
    <t>01.05.2020(выходной) до 17.00</t>
  </si>
  <si>
    <t>Ярусова ЛН.</t>
  </si>
  <si>
    <t xml:space="preserve">01.05.2020(выходной) 
до 18:00
</t>
  </si>
  <si>
    <t>оценки</t>
  </si>
  <si>
    <t xml:space="preserve">упр.644 - написать рассказ по рисункам, над глаг написать вид </t>
  </si>
  <si>
    <t>Фото на эл.почту</t>
  </si>
  <si>
    <t>Фото работ отправить на почту: olga-orlova-2010@mail.ru</t>
  </si>
  <si>
    <t>Самостоятельная работа, консультация в социальной сети Вконтакте</t>
  </si>
  <si>
    <t>Отработка навыков монологического высказывания.</t>
  </si>
  <si>
    <t>Просмотр обучающего видео “Scotland” в группе. С. 102- чтение,  перевод отрывков № 5,6</t>
  </si>
  <si>
    <t>15.05 до 20.00</t>
  </si>
  <si>
    <t xml:space="preserve">Просмотрите видеоурок со вступительной частью:
https://resh.edu.ru/subject/lesson/7432/start/255376/ 
https://resh.edu.ru/subject/lesson/7432/main/255380/ (до 4 м. 25 сек.) 
и ещё один видеоурок:
https://www.youtube.com/watch?v=t4X-L3v4FSY  
и ответьте на вопросы в форме по ссылке:
https://forms.gle/mQ75gofBP8Zsdgxg9 </t>
  </si>
  <si>
    <t xml:space="preserve">стр. 104, упр. 1 в словарь с транскрипцией и переводом.
2) упр. 1, стр. 103 - слушаем диалог, читаем вслед за диктором. В соответствии с индивидуальным заданием меняем содержание диалога, готовим его на контрольное чтение, записываем на аудио, присылаем личным сообщением. </t>
  </si>
  <si>
    <t>Просмотр обучающего видео “England Facts” в группе. С. 102- чтение,  перевод отрывков №3,4.</t>
  </si>
  <si>
    <t xml:space="preserve"> в 13:00 дистанционный урок. zoom.us 5112768499  пароль 622123  
Тема урока: Деление десятичных дробей. Решение уравнений. 
Проверка навыков умноженя и деления десятичных дробей. Тест. 
1) классная работа: тест в гугл формах № 971(1,2,3) 
2) домашняя работа: 980(1,2,3) 981 (1,2,3)</t>
  </si>
  <si>
    <t>учебник, стр.193 В тетрадь биографию Р. Стивенсона  из доп. источников.</t>
  </si>
  <si>
    <t xml:space="preserve"> ответ выслать на эл.почту doeet54@ mail.ru</t>
  </si>
  <si>
    <t>29.04.20 до 14.00</t>
  </si>
  <si>
    <t>Учебник, стр. 129 - 135, чтение и рассказ</t>
  </si>
  <si>
    <t>составить свой распорядок дня</t>
  </si>
  <si>
    <t xml:space="preserve"> в 11:00 дистанционный урок. zoom.us 5112768499  пароль 622123
Тема урока:
1) классная работа:
2) домашняя работа:</t>
  </si>
  <si>
    <t>Самостоятельная работа и Zoom</t>
  </si>
  <si>
    <t>1) упр. 2, 3, стр. 100-101  2) раздаточные материалы</t>
  </si>
  <si>
    <t xml:space="preserve"> д/з на почту</t>
  </si>
  <si>
    <t>Торопова Е.С</t>
  </si>
  <si>
    <t>пар.117,118,https://resh.edu.ru/subject/lesson/7702/main/263581/,упр.665,659.</t>
  </si>
  <si>
    <t>фото задания.</t>
  </si>
  <si>
    <t xml:space="preserve">эл.почта учителя eaagapova@yandex.ru </t>
  </si>
  <si>
    <t xml:space="preserve">Шевчук С.В. </t>
  </si>
  <si>
    <t xml:space="preserve">Учебник "Физическая культура", 5-7кл.,В.И.Лях. </t>
  </si>
  <si>
    <t xml:space="preserve">shev-sveta@mail.ru  </t>
  </si>
  <si>
    <t>16.05 до 20.00</t>
  </si>
  <si>
    <t>Оценка за содержание и правильность выполнения задания</t>
  </si>
  <si>
    <t>Выходной день</t>
  </si>
  <si>
    <t>упр. 619 составить рассказ и озаглавить в печатном виде</t>
  </si>
  <si>
    <t>фото на эл. почту</t>
  </si>
  <si>
    <t xml:space="preserve"> в 13:00 дистанционный урок. zoom.us 5112768499  пароль 622123    Тема урока: 
1) классная работа:
2) домашняя работа:</t>
  </si>
  <si>
    <t xml:space="preserve">  </t>
  </si>
  <si>
    <t>Истомина Н.П.</t>
  </si>
  <si>
    <t>учебник№1472(2,4),1475(бвг),1473(1 и 2)</t>
  </si>
  <si>
    <t xml:space="preserve">самопроверка по высланным решениям и ответам.после индиаидуальной проверки выборочно.  </t>
  </si>
  <si>
    <t xml:space="preserve">Овчинникова Т. В. </t>
  </si>
  <si>
    <t xml:space="preserve"> Учебник. Пар. 94,  теория стр. 128- устно, упр. 567.</t>
  </si>
  <si>
    <t>Элетронная почта otv.88spb@mail.ru</t>
  </si>
  <si>
    <t>до 27.04 до 17.00</t>
  </si>
  <si>
    <t>Оценка Выборочная</t>
  </si>
  <si>
    <t xml:space="preserve">
Самостоятельная работа обучающихся
</t>
  </si>
  <si>
    <t xml:space="preserve">Изучить материал в ВК https://vk.com/club194077432?act=edi -видеоурок; SB стр. 86 слова в словарь (учить);  у.2,3, 4a,b (тет.) стр. 87 у. 5a,b(в тет)
</t>
  </si>
  <si>
    <t>стр. 86 у.3,4a,b(тет.); стр. 87 у.5a,b (тет.)</t>
  </si>
  <si>
    <t xml:space="preserve">27.04.2020 
до 18:00
</t>
  </si>
  <si>
    <t>выборочная  оценка</t>
  </si>
  <si>
    <t xml:space="preserve">С. 81№5 (читать), №6 (записать прав.ответы и перевод предложений).
С.83 №3 (записать прав.ответы и перевод предложений).
</t>
  </si>
  <si>
    <t>resh.edu.ru раздел 7, уроки 17-18, выучить  в параграфе31 с 128-131 найти все в картах атласа и устно разобраться с тб. на с.135, на почту ничего не высылать</t>
  </si>
  <si>
    <t xml:space="preserve"> filmarina05@gmail.com</t>
  </si>
  <si>
    <t>самопроверка</t>
  </si>
  <si>
    <t xml:space="preserve"> Техника челночного бега и метание в цель. Правила пожарной безопастности</t>
  </si>
  <si>
    <t>ответ на почту - sportzal.neva641-2@mail.ru</t>
  </si>
  <si>
    <t>до 12.00 01.05</t>
  </si>
  <si>
    <r>
      <t xml:space="preserve">https://youtu.be/Rtdb1yBYz4s   , </t>
    </r>
    <r>
      <rPr>
        <sz val="10"/>
        <color rgb="FF000000"/>
        <rFont val="Arial"/>
      </rPr>
      <t>https://youtu.be/_PP3UpkIJII Посмотреть видеоуроки.</t>
    </r>
  </si>
  <si>
    <t xml:space="preserve">Просмотрите видеоурок со вступительной частью:
https://resh.edu.ru/subject/lesson/7176/start/254797/ 
https://resh.edu.ru/subject/lesson/7176/main/254801/ 
и ответьте на вопросы в форме по ссылке:
https://forms.gle/BP14vb4FYFkacMgM6 
Прослушайте экспозицию увертюры-фантазии 
П. И. Чайковского «Ромео и Джульетта» (до 10 м. 15 сек.):
https://www.youtube.com/watch?v=CCAHzIKs3Wg </t>
  </si>
  <si>
    <t>Фронтальная на основании ответоа</t>
  </si>
  <si>
    <t>Параграф 24, ответить на 3 вопрос</t>
  </si>
  <si>
    <t>Гурбаева Е. Ю.</t>
  </si>
  <si>
    <t>Повторение</t>
  </si>
  <si>
    <t>Упр. 599</t>
  </si>
  <si>
    <t>Фото  работы на эл. почту педагога gurbaeva.e@yandex.ru</t>
  </si>
  <si>
    <t>https://youtu.be/5IQk_FZutFw   Учебник. Пар. 95, теория стр. 131- тетрадь теории, упр. 569 (устно), 571,575 мписьменно.</t>
  </si>
  <si>
    <t>до 15 27.04.2020</t>
  </si>
  <si>
    <t>Оценка качества выполнения задания, грамотности</t>
  </si>
  <si>
    <t>Колкова И.А.</t>
  </si>
  <si>
    <t xml:space="preserve">Самостоятельно прочитать " Двенадцать подвиги Геракла" </t>
  </si>
  <si>
    <t>Тест</t>
  </si>
  <si>
    <t>на почтуkia280858@gmail.com</t>
  </si>
  <si>
    <t>Сдача во вторник 28.04. с 9 до 15ч</t>
  </si>
  <si>
    <t>самостоятельная работа обучающего</t>
  </si>
  <si>
    <t>Объяснение  по фото в контакте :" Итоговое повторение темы Совместные действия десятичных и обыкновенных дробей"</t>
  </si>
  <si>
    <t>учебник №№1472(2,4), 1475(вг,б), 1473(1и2).</t>
  </si>
  <si>
    <t>Гордиевская Л.А.</t>
  </si>
  <si>
    <t>до 12.00.  12.05</t>
  </si>
  <si>
    <t>у всех</t>
  </si>
  <si>
    <t>Учебник. Пар. 94,  теория стр. 128- устно, упр. 567.</t>
  </si>
  <si>
    <t>27.04.2020 до 17,00</t>
  </si>
  <si>
    <t>Самостоятельная работа обучающихся с помощью</t>
  </si>
  <si>
    <t>SB. стр. стр. 88 у.2a,b; слова в словарь;выражения в тет. с переводом;  чт. текста; VB15(1-4)</t>
  </si>
  <si>
    <t xml:space="preserve">прислать только аудиозапись чтен. текста </t>
  </si>
  <si>
    <t>С.84 – записать слова в словарь, прослушать текст, прочитать вслух,  записать перевод.</t>
  </si>
  <si>
    <t>Фотография выполненного задания на эл. почту</t>
  </si>
  <si>
    <t>Параграф 24 читать и пересказывать1-2 пункт,присылать на почту не надо</t>
  </si>
  <si>
    <t>Онлайн учебник ( https://www.litres.ru/v-d-simonenko/tehnologiya-tehnologii-vedeniya-doma-6-klass-18828577/ ) Технологии ведения дома 6 кл. Н.В.Синица, В.Д.Симоненко ФГОС тема творческая-проектная работа,разработка эскизов.Дз короткое сообщение - Фасоны ночной сорочки и отправить на почту</t>
  </si>
  <si>
    <t xml:space="preserve">Творческий проект. Изготовление изделий из гофрокартона, пластмасса. (Документация: обоснование , ход  работы и т.д.)  В помощь - ссылка "Банка идей": https://drive.google.com/file/d/1UEdBdCV4qFaepsClkt1HAk05rTlwP0Ry/view?usp=sharing     </t>
  </si>
  <si>
    <t xml:space="preserve"> на почту medovnik57@gmail.com   </t>
  </si>
  <si>
    <t>до 12.05.2020   17-00</t>
  </si>
  <si>
    <t>Онлайн учебник (https://www.litres.ru/v-d-simonenko/tehnologiya-tehnologii-vedeniya-doma-6-klass-18828577/ )Технологии ведения дома 6 кл. Н.В.Синица, В.Д.Симоненко ФГОС тема вязание полотна,вязание по кругу (Теория ,сообщение,любая книга по рукоделию,можно взять из интернета)</t>
  </si>
  <si>
    <t>Фото с объяснением в вацапе по теме Итоговое повторение темы Совместные действия десятичных и обыкновенных дробей.</t>
  </si>
  <si>
    <t>Учебник №1472(2,4), 1475(бвг), 1473(1 и 2)</t>
  </si>
  <si>
    <t>до13.00  12.05</t>
  </si>
  <si>
    <t xml:space="preserve">самопроверка по высланным решениям и ответам.после индиаидуальной проверки выборочно.  
</t>
  </si>
  <si>
    <t>https://youtu.be/Rtdb1yBYz4s  ,  https://youtu.be/_PP3UpkIJII     Посмотреть видеоуроки.</t>
  </si>
  <si>
    <t>проект, на почту Gordaya53@mail.ru</t>
  </si>
  <si>
    <t>Параграф 24, ответить  на вопрос 3 в тетради</t>
  </si>
  <si>
    <t>Речнова ГЕ</t>
  </si>
  <si>
    <t>Натюрморт в русской и советской живописи. Виртуальная экскурсия. История жанра натюрморт. Учимся наблюдать, обсуждать, объяснять. Нарисовать: " Натюрморт с вербой" по представлению или с натуры. Материал по желанию.Сдавать работу в цвете.</t>
  </si>
  <si>
    <t>Фото работы сдать на эл.почту учителя:galinarecnova52@gmail.com</t>
  </si>
  <si>
    <t>До 30.04 до 18.00</t>
  </si>
  <si>
    <t>Все сданные работы.</t>
  </si>
  <si>
    <t xml:space="preserve">Просмотрите видеоурок со вступительной частью:
https://resh.edu.ru/subject/lesson/7176/start/254797/ 
https://resh.edu.ru/subject/lesson/7176/main/254801/ 
и ответьте на вопросы в форме по ссылке:
https://forms.gle/HtGAUrxqwgjmiRFZA  
Прослушайте экспозицию увертюры-фантазии 
П. И. Чайковского «Ромео и Джульетта» (до 10 м. 15 сек.):
https://www.youtube.com/watch?v=CCAHzIKs3Wg </t>
  </si>
  <si>
    <t>на почту Gordaya53@mail.ru</t>
  </si>
  <si>
    <t>до 26.04</t>
  </si>
  <si>
    <t>resh.edu.ru раздел 7, уроки 17-18, выучить  в параграфе31 с 128-131 найти все в картах атласа и устно разобраться с тб. на с.135, на почту ничего не высылать</t>
  </si>
  <si>
    <t xml:space="preserve"> на почту medovnik57@gmail.com  </t>
  </si>
  <si>
    <t>filmarina05@gmail.com</t>
  </si>
  <si>
    <t>до 11.05.2020   17-00</t>
  </si>
  <si>
    <t>Урок выразительного чтения наизусть</t>
  </si>
  <si>
    <t>Выразительное чтение наизусть стихотворения С. Есенина "Мелколесье. Степь и дали"</t>
  </si>
  <si>
    <t>Учебник. Параграф 96, порядок морфологического разбора- в тетрадь теории, упр. 576.</t>
  </si>
  <si>
    <t>Савченко Н.П</t>
  </si>
  <si>
    <t xml:space="preserve"> Техника метания мяча в цель. Неосторожное обращение с огнем</t>
  </si>
  <si>
    <t>до 12.00 03.05</t>
  </si>
  <si>
    <t>Объяснение темы "Столбчатые диаграммы" по фото в контакте</t>
  </si>
  <si>
    <t>№1427,1431(б),1430(б)</t>
  </si>
  <si>
    <t>до 12.00 29.04</t>
  </si>
  <si>
    <t>оценка всем</t>
  </si>
  <si>
    <t>Самостоятельно прочитать " Двенадцать подвиги Геракла".</t>
  </si>
  <si>
    <t>Учебник. Пар. 98, орфограмму 48- в тетрадь теории, упр. 579.</t>
  </si>
  <si>
    <t>электронная почта</t>
  </si>
  <si>
    <t>30.04 до 17.00</t>
  </si>
  <si>
    <t>Фото в вацапе по теме "Итоговое повторение темы Совместные действия десятичных и обыкновенных дробей"</t>
  </si>
  <si>
    <t>Учебник №1472(2,4), 1475(вг,б),1473(1и2).</t>
  </si>
  <si>
    <t>до 13.00 12..05</t>
  </si>
  <si>
    <t>ЧН выложить 27.04 до 15.00</t>
  </si>
  <si>
    <t>Оценка выразительного чтения наизусть</t>
  </si>
  <si>
    <t>Обществознание</t>
  </si>
  <si>
    <t>Параграф 13,стр 124 ответить на  вопросы устно, на почту присылать  не надо</t>
  </si>
  <si>
    <t xml:space="preserve">фото в контакте с объясненим.по теме "Итоговое повторение" -Совместныем действия десятичнвх и обыкновенныъх дробей
</t>
  </si>
  <si>
    <t>дз №1478(3,4),1485(а,б)</t>
  </si>
  <si>
    <t>до 11.00 13.05</t>
  </si>
  <si>
    <t>Натюрморт в русской и советской живописи. Виртуальная экскурсия. История жанра натюрморт. Учимся наблюдать, обсуждать, объяснять.Нарисовать" Натюрморт с вербой" по представлению или с натуры. Материал: по желанию. Присылать натюрморт в цвете.</t>
  </si>
  <si>
    <t>Фото выполненного задания прислать на эл. почту учителя: galinarecnova52@gmail.com</t>
  </si>
  <si>
    <t xml:space="preserve">WB. стр. 77 -на повторение у.1-4; тест в ВК (см. по ссылке).
</t>
  </si>
  <si>
    <t>стр. 77 у.1-4; тест (файл)</t>
  </si>
  <si>
    <t>01.05.2020 до 18:00</t>
  </si>
  <si>
    <t xml:space="preserve"> оценки</t>
  </si>
  <si>
    <t>стр.90 упр.1 выражения в словарь упр.2 составить предложения по образцу и придумать небольшой диалог</t>
  </si>
  <si>
    <t>С. 84 у.2,3. Просмотр обучающего видео “England Facts” в группе.</t>
  </si>
  <si>
    <t>дз №1478(3,4), 1485(а,б) с последующей проверкой решений и ответов по фото</t>
  </si>
  <si>
    <t>до 13.00 29.04</t>
  </si>
  <si>
    <t>Самостоятельная работа обучающихся в социальной сети Вконтакте</t>
  </si>
  <si>
    <t>С.84 – записать слова в словарь, прослушать текст, прочитать вслух, записать перевод.</t>
  </si>
  <si>
    <t>Фотография выполненного задания в приложении Whatsapp</t>
  </si>
  <si>
    <t>Полянская О.Н.</t>
  </si>
  <si>
    <t xml:space="preserve">Прослушайте произведение П. И. Чайковского:
https://www.youtube.com/watch?v=CCAHzIKs3Wg 
и напишите о музыкальном образе, 
исходя из средств музыкальной выразительности, 
пройдя по ссылке:
https://forms.gle/Lfrp8Cnm1oPSwMxZA </t>
  </si>
  <si>
    <t xml:space="preserve"> rubcova641@mail.ru</t>
  </si>
  <si>
    <t>№1304(б,в,д) №1306 ( а,г,ж,к)№1307 (а,в,е) № 1308(а)</t>
  </si>
  <si>
    <t>На kia280858@gmail.com</t>
  </si>
  <si>
    <t>-</t>
  </si>
  <si>
    <t>стр.90 упр.1 выражения в словарь упр.2 составить упражнения по образцу и придумать небольшой диалог по образцу</t>
  </si>
  <si>
    <t>СРЕДА 29.04 С 9Ч ДО 15Ч</t>
  </si>
  <si>
    <t>Натюрморт в русской и советской живописи. Виртуальная экскурсия. История жанра натюрморт. Учимся наблюдать, обсуждать, объяснять. Нарисовать: " Натюрморт с вербой" по представлению или с натуры.  Материал: по желанию. Сдавать работу в цвете.</t>
  </si>
  <si>
    <t>Фотография выполненного задания прислать на эл. почту учителя : galinarecnova52@gmail.com</t>
  </si>
  <si>
    <t>до 30.04.до 18.00</t>
  </si>
  <si>
    <t>Просмотр обучающего видео “Scotland” в группе. Раздел VB 17 у. 1(a), 2 – перевод предложений №1-4.</t>
  </si>
  <si>
    <t>Электронная почта</t>
  </si>
  <si>
    <t>30.04.20 до 17.00</t>
  </si>
  <si>
    <t>упр.4 стр.90 составить диалог выражения в словарь</t>
  </si>
  <si>
    <t xml:space="preserve">С. 84 у.2,3.
</t>
  </si>
  <si>
    <t xml:space="preserve"> Техника челночного бега. Правила пользования противогазом</t>
  </si>
  <si>
    <t>до.13.00 01.05</t>
  </si>
  <si>
    <t>Фотографию выполненного задания на эл. почту</t>
  </si>
  <si>
    <t>Фото работы в тетради на эл. почту педагога gurbaeva.e@yandex.ru</t>
  </si>
  <si>
    <t>13.05 до 15.00</t>
  </si>
  <si>
    <t>Оценка грамотности, разборов и объяснений</t>
  </si>
  <si>
    <t>https://resh.edu.ru/subject/lesson/7130/start/261862/</t>
  </si>
  <si>
    <t>написать e-mail упр.1-2 стр.91 по образцу</t>
  </si>
  <si>
    <t xml:space="preserve">Просмотр обучающего видео “England Facts” в группе. Т.c.46 у.2-выполнить упражнение , записать перевод предложений. </t>
  </si>
  <si>
    <t>прохождение на платформе</t>
  </si>
  <si>
    <t>до 29.04. до 16.00</t>
  </si>
  <si>
    <t>Колкова  И.А.</t>
  </si>
  <si>
    <t>Учебник. Параграф 98, орфограмму 48- в тетрадь теории, упр. 579</t>
  </si>
  <si>
    <t>Пар.42( разобрать)№1316.1320(а,в) 1343</t>
  </si>
  <si>
    <t>ответ на почту kia280858@gmail.com</t>
  </si>
  <si>
    <t>Сдать 30.04 с 9ч до 15 ч</t>
  </si>
  <si>
    <t>Объяснение по фото в вацапе "Графики"</t>
  </si>
  <si>
    <t>№1451,1453</t>
  </si>
  <si>
    <t>до 13.00 30.04</t>
  </si>
  <si>
    <t>до 14.05.2020  17-00</t>
  </si>
  <si>
    <t>Фото работы  на эл. почту педагога gurbaeva.e@yandex.ru</t>
  </si>
  <si>
    <t>Оценка качества выполнения задания</t>
  </si>
  <si>
    <t xml:space="preserve">Просмотр обучающего видеоматериала, самостоятельная работа </t>
  </si>
  <si>
    <t xml:space="preserve">Сем. лилейные Видеоурок https://interneturok.ru/lesson/biology/6-klass/osnovy-sistematiki-rasteniy/klass-odnodolnye-semeystvo-lileynye, Семейство злаки  https://interneturok.ru/lesson/biology/6-klass/osnovy-sistematiki-rasteniy/klass-odnodolnye-semeystvo-zlaki, ответы на вопросы в конце параграфа-1, 2, 3, 4, 7, 8. или 2 теста на выбор </t>
  </si>
  <si>
    <t>Фото ответов на вопросы или тестов по 2семействам.</t>
  </si>
  <si>
    <t>28 до 15.00</t>
  </si>
  <si>
    <t>Упр. 598</t>
  </si>
  <si>
    <t>14.05 до 11.00</t>
  </si>
  <si>
    <t>Оценка грамотности, полноты и качества выполнения задания</t>
  </si>
  <si>
    <t>написать e-mail по образцу упр.1-2 стр.91</t>
  </si>
  <si>
    <t>Просмотр обучающего видео “England Facts” в группе. Т.c.46 у.2-выполнить упражнение , записать перевод предложений.</t>
  </si>
  <si>
    <t>Оценка за содержание и грамотность выполнения</t>
  </si>
  <si>
    <t>Упр. 601</t>
  </si>
  <si>
    <t>14.05 до 15.00</t>
  </si>
  <si>
    <t>Колкова И.А</t>
  </si>
  <si>
    <t>№1342(в,д,е,и,м) №1346</t>
  </si>
  <si>
    <t>Сдаем 12.05.20.</t>
  </si>
  <si>
    <t>Литетературное исследование</t>
  </si>
  <si>
    <t>Оценка качества выполненной работы, речевого оформления</t>
  </si>
  <si>
    <t>до 24.04</t>
  </si>
  <si>
    <t>https://resh.edu.ru/subject/lesson/7139/start/262024/  + видео разминка https://www.youtube.com/watch?v=sS5AWdHjg2w&amp;feature=share</t>
  </si>
  <si>
    <t xml:space="preserve">платформа </t>
  </si>
  <si>
    <t>Электронная почта Оmeoksana@yandex.ru</t>
  </si>
  <si>
    <t>Фотографию выполненного задания на элю почту</t>
  </si>
  <si>
    <t>Учебник. Упр. 602</t>
  </si>
  <si>
    <t>15.05 до 12.00</t>
  </si>
  <si>
    <t>Оценка грамотности и качества выполнения задания</t>
  </si>
  <si>
    <t>Филь м.А.</t>
  </si>
  <si>
    <t>resh.edu.ru   6 класс  раздел7 -Атмосфера - воздушная оболочка Земли. урок13 и 14 поможет понять тему, учебник параграф 29, вопросы и зад. с.125 зад.4 писм. , на почту ничего не присылать.</t>
  </si>
  <si>
    <t xml:space="preserve">Гурбаева Е. Ю </t>
  </si>
  <si>
    <t>Учебник. Упр. 603</t>
  </si>
  <si>
    <t>15.05 до 15.00</t>
  </si>
  <si>
    <t>до24.04</t>
  </si>
  <si>
    <t>КолковаИ.А.</t>
  </si>
  <si>
    <t>ВЫХОДНОЙ</t>
  </si>
  <si>
    <t>Сидоренко К.Л.</t>
  </si>
  <si>
    <t>составить свой распорядок дня.</t>
  </si>
  <si>
    <t>на почту - sportzal.neva641-2@mail.ru</t>
  </si>
  <si>
    <t>Самостоятельная работа обучающихся, видеоурок</t>
  </si>
  <si>
    <t xml:space="preserve">9:00 дистанционный урок zoom.  (Тест по теме умножение и деление положительных и отрицательных чисел до 10:00) кто не прошел на уроке, обращаться в индивидуальном порядке 
Классная работа: тема: Рациональные числа. определение со стр 202 записать, № 1178, 1179 (а) </t>
  </si>
  <si>
    <t>Изучить материал в ВК https://vk.com/club194077432?act=edi -видеоурок; SB стр. 86 слова в словарь (учить);  у.2,3, 4a,b (тет.) стр. 87 у. 5a,b(в тет)</t>
  </si>
  <si>
    <t xml:space="preserve">стр. 86 у.3,4a,b(тет.); стр. 87 у.5a,b (тет.)
</t>
  </si>
  <si>
    <t xml:space="preserve"> оценка</t>
  </si>
  <si>
    <t>Cержантова М.В.</t>
  </si>
  <si>
    <t>Самостоятельная работа обучающихся о теме "Безличные глаголы"</t>
  </si>
  <si>
    <t xml:space="preserve">Учебник параграф 95,стр.131: опорный материал. Более подробная информация по ссылке в видео или текстовом уроке, задание1 после интернет урока по заданию портала,задание 2 только выписать НОМЕРА предложений с безличными глаголами.         https://interneturok.ru/lesson/russian/6-klass/bglagolb/bezlichnost-glagola                                                                                                                                                                  </t>
  </si>
  <si>
    <t>Фотография заданий на телефон 89215702136 в WhatsApp (или на почту m-serzhantova@mail.ru)</t>
  </si>
  <si>
    <t>До 18.00</t>
  </si>
  <si>
    <t>Сержантова М.В.</t>
  </si>
  <si>
    <t xml:space="preserve">Самостоятельная работа обучающихся </t>
  </si>
  <si>
    <t>Стр.169-171, прочитать. Задание будет позже на выбор.</t>
  </si>
  <si>
    <t>Техника челночного бега и метания в цель. Правила пожарной безопасности.</t>
  </si>
  <si>
    <t>resh.edu.ru раздел 7, уроки 17-18, выучить  в параграфе31 с 128-131 найти все в картах атласа и устно разобраться с тб. на с.135, на почту ничего не высылать</t>
  </si>
  <si>
    <t xml:space="preserve">Самостоятельная работа обучающихся по теме "Безличные глаголы" </t>
  </si>
  <si>
    <t xml:space="preserve">Учебник, стр.132, повторить и запомнить информацию о безличных глаголах.Упр.570-572 </t>
  </si>
  <si>
    <t xml:space="preserve">Фотография выполненных заданий на телефон 89215702136 в WhatsApp (или на почту m-serzhantova@mail.ru) </t>
  </si>
  <si>
    <t>Натюрморт в русской и советской живописи. Виртуальная экскурсия. Историяжанра натюрморт. Раскрытие смыслового значения.Учимся наблюдать, обсуждать, объяснять, объяснять. Нарисовать: " Натюрморт с вербой". по представлению или с натуры. Сдавать работу в цвете.</t>
  </si>
  <si>
    <t>Фото работ прислать на эл. почту учителя: galinarecnova52@gmail.com</t>
  </si>
  <si>
    <t>до 30.04 18.00</t>
  </si>
  <si>
    <t>Все присланные работы.</t>
  </si>
  <si>
    <t>Самостоятельня работа обучающихся</t>
  </si>
  <si>
    <t xml:space="preserve">Учебник, стр.172-175, прочитать. Выбрать одно из творческих заданий на стр.172 или 175, выполнить устно. </t>
  </si>
  <si>
    <t xml:space="preserve">Устные ответы на телефон </t>
  </si>
  <si>
    <t xml:space="preserve">До 18.00 </t>
  </si>
  <si>
    <t xml:space="preserve">Всем </t>
  </si>
  <si>
    <t xml:space="preserve">Самостоятельная работа обучающихся, видеоурок </t>
  </si>
  <si>
    <t xml:space="preserve">13:00 дистанционный урок. zoom.us 5112768499 пароль 622123 классная работа 1213,1214, 1229 распределительное свойство  домашняя работа: задания от учителя на учи.ру </t>
  </si>
  <si>
    <t>Техника прыжка в длину с разбега. Спринтерский бег. Повторение.</t>
  </si>
  <si>
    <t>18.05 до 1600</t>
  </si>
  <si>
    <t xml:space="preserve">SB. стр. стр. 88 у.2a,b; слова в словарь;выражения в тет. с переводом;  чт. текста; VB15(1-4)
</t>
  </si>
  <si>
    <t xml:space="preserve">прислать только аудиозапись чтен. текста 
</t>
  </si>
  <si>
    <t>29.04.2020 до 19:00</t>
  </si>
  <si>
    <t>оценка- чтение</t>
  </si>
  <si>
    <t xml:space="preserve"> На электронную почту Omeoksana@yandex.ru</t>
  </si>
  <si>
    <t xml:space="preserve">в 10:00 дистанционный урок. zoom.us 5112768499 пароль 622123  Тема урока:  Классная работа: домашняя работа: </t>
  </si>
  <si>
    <t xml:space="preserve">Фронталньная </t>
  </si>
  <si>
    <t xml:space="preserve">WB. стр. 77 -на повторение у.1-4; тест в ВК (см. по ссылке).
</t>
  </si>
  <si>
    <t xml:space="preserve">  стр. 77 у.1-4; тест (файл)</t>
  </si>
  <si>
    <t xml:space="preserve">30.04.2020 до 18:00 </t>
  </si>
  <si>
    <t>написать e-mail по образцу посмотреть упр.1-2</t>
  </si>
  <si>
    <t>Самостоятельная работа обучающихся по теме "Морфологический разбор глагола"</t>
  </si>
  <si>
    <t xml:space="preserve">Параграф 96 учебника, рассмотреть порядок и образец морфологического разбора глагола.Упр.576.Письменный разбор: (Слово) - глагол, так как 1. Обозначает действие предмета; отвечает на вопрос ...?нач.форма - (неопр.форма гл.) 2,3 пункты, как в учебнике  </t>
  </si>
  <si>
    <t>Физика</t>
  </si>
  <si>
    <t>Соловьева вв</t>
  </si>
  <si>
    <t xml:space="preserve">7.2. Задания со свободным ответом, тест 7.2(на платформе До2)
</t>
  </si>
  <si>
    <t>к сл уроку</t>
  </si>
  <si>
    <t>Самостоятельная работа обучающихся по теме "Рассказ на основе услышанного"</t>
  </si>
  <si>
    <t>Параграф 46-48 + видеоурок "Население Северной Америки" https://interneturok.ru/lesson/geografy/7-klass/materiki-severnaja-amerika/strany-severoamerikanskogo-kontinenta-tipovaya-harakteristika-strany . ТПО стр. 54-55 практическая работа №18 + тест</t>
  </si>
  <si>
    <t xml:space="preserve">Учебник, параграф 97 ,упр. 577 УСТНО (не присылать),578 - сочинение. Повторить изученное о глаголе:на следующем уроке (30.04) в 13.00 будет размещена гуглформа с тестом. В 13.30 прием ответов будет закончен.  </t>
  </si>
  <si>
    <t xml:space="preserve">Фотография сочинения на телефон 89215702136 в WhatsApp (или на почту m-serzhantova@mail.ru) </t>
  </si>
  <si>
    <t>Фото на почту olga-orlova-2010@mail.ru</t>
  </si>
  <si>
    <t>Оценка всем за содержание и грамотность сочинения</t>
  </si>
  <si>
    <t>просмотр видеоурока, самостоятельная работа</t>
  </si>
  <si>
    <t>Челночный бег.Метание мяча.</t>
  </si>
  <si>
    <t>Речнова Г. Е.</t>
  </si>
  <si>
    <t xml:space="preserve">Видеоурок по лилейным -https://interneturok.ru/lesson/biology/6-klass/osnovy-sistematiki-rasteniy/klass-odnodolnye-semeystvo-lileynye,  видеоурок по злакам - https://interneturok.ru/lesson/biology/6-klass/osnovy-sistematiki-rasteniy/klass-odnodolnye-semeystvo-lileynye. Параграф 29 ответы на вопросы в конце параграфа -1,2.3,4, 7, 8, или тесты по 2 семействам на выбор. </t>
  </si>
  <si>
    <t>6.05  до 16.30</t>
  </si>
  <si>
    <t>На э/почту фото тестов или ответов на вопросы</t>
  </si>
  <si>
    <t>Творческая работа: Трудовые будни" Моя будущая профессия" Понимать жанр портрета, бытовой жанр. Выполнить рисунок на тему: " Моя будущая профессия".Материал: по выбору. Сдавать работу в цвете.</t>
  </si>
  <si>
    <t>Фото рисунка на электронную почту  учителя: galinarecnova52@gmail.com</t>
  </si>
  <si>
    <t>27.04 до 15.00</t>
  </si>
  <si>
    <t>30. 04 до 18.00</t>
  </si>
  <si>
    <t>Учебник, история России. Параграф 20, ссылка на урок https://resh.edu.ru/subject/lesson/2938, урок 28; стр. 161-162 вопрос №1,2 (историч. источник).</t>
  </si>
  <si>
    <t xml:space="preserve">Просмотрите видеоурок со вступительной частью
https://resh.edu.ru/subject/lesson/3189/start/ 
https://resh.edu.ru/subject/lesson/3189/main/ 
и ответьте на вопросы в форме по ссылке:
https://forms.gle/7kzion1wtHVJmnJX9 </t>
  </si>
  <si>
    <t xml:space="preserve">Просмотрите видеоурок со вступительной частью
https://resh.edu.ru/subject/lesson/3189/start/ 
https://resh.edu.ru/subject/lesson/3189/main/ 
и ответьте на вопросы в форме по ссылке:
https://forms.gle/YJX3Fj9oB1t3KYnV9 </t>
  </si>
  <si>
    <t xml:space="preserve"> РЭШ   по ссылке https://resh.edu.ru/subject/48/7/   Технология(мальчики) , 7 класс, Урок №4 Современные средства ручного труда. Изучить урок (основная часть), выполнить тренировочные задания. Скрин последней страницы мне на почту. (На сайте РЭШ можно не регистрироваться)  </t>
  </si>
  <si>
    <t xml:space="preserve"> на почту medovnik57@gmail.com</t>
  </si>
  <si>
    <t>27.04.2020  до 17-00</t>
  </si>
  <si>
    <t>Гордиевскаая Л.А.</t>
  </si>
  <si>
    <t xml:space="preserve">в 10:00 дистанционный урок. zoom.us 5112768499 пароль 622123 
Тема урока: 
Классная работа:
домашняя работа: </t>
  </si>
  <si>
    <t xml:space="preserve">до 14.05.2020 17-00 </t>
  </si>
  <si>
    <t>Онлайн учебник (https://www.litres.ru/v-d-simonenko/tehnologiya-tehnologii-vedeniya-doma-7-klass-18828591) Технологии ведения дома 7 кл. Н.В.Синица, В.Д.Симоненко ФГОС тема Защита  проекта *праздничный наряд* (небольшое сообщение)</t>
  </si>
  <si>
    <t>Фото в лс в ВК https://vk.com/id430720070</t>
  </si>
  <si>
    <t>доклад, на почту Gordaya53@mail.ru</t>
  </si>
  <si>
    <t>27.04 до 16. 00</t>
  </si>
  <si>
    <t>до 27.04.2020</t>
  </si>
  <si>
    <t>Алгебра</t>
  </si>
  <si>
    <t>Соколова Н.Г.</t>
  </si>
  <si>
    <t>Записать в тетрадь за учителем полное решение трех систем видеоурока 59. Это образец решения систем способом алгебраического сложения. Решить № 633 учебника по образцу. Ссылка на урок https://resh.edu.ru/subject/lesson/1342/. Напоминаю, что нужно прикрепиться к учетной записи учителя, перейдя по ссылке https://resh.edu.ru/office/user/link_teacher/?code=fccd46f68432d7bd9b94</t>
  </si>
  <si>
    <t>https://youtu.be/Wf5YR1JmHKo,https://resh.edu.ru/subject/lesson/2279/main/,учебник упр.483,484(на оценку в журнал)</t>
  </si>
  <si>
    <t>эл.почта eaagapova@yandex.ru</t>
  </si>
  <si>
    <t>до 13.00</t>
  </si>
  <si>
    <t>до  28.04.2020</t>
  </si>
  <si>
    <t>Бег на короткие дистанции. Повторение.</t>
  </si>
  <si>
    <t xml:space="preserve">Самостоятельная работа обучающихся: решение теста по ссылке на оценку (форму можно отправить только 1 раз!)  </t>
  </si>
  <si>
    <t>Параграфы 31-32 + видеоурок "Млекопитающие" https://interneturok.ru/lesson/biology/7-klass/bklass-rybyb/klass-mlekopitayuschie-otryady-odnoprohodnye-sumchatye-nasekomoyadnye-i-rukokrylye .ТПО стр. 78-81.</t>
  </si>
  <si>
    <t>Ответы на эл. почту</t>
  </si>
  <si>
    <t>Фото образца и решение №633 по образцу на почту учителя. Обязательно в теме письма указать предмет, дату урока в расписании, тему задания</t>
  </si>
  <si>
    <t>Фоминых Н.А.</t>
  </si>
  <si>
    <t>https://resh.edu.ru/subject/lesson/3194/main/</t>
  </si>
  <si>
    <t>Решу ОГЭ Аудирование Вариант 3 (3 задания)  https://en-oge.sdamgia.ru/test?theme=15</t>
  </si>
  <si>
    <t>Фото задания на Эл. Почта, FomNatali@list.ru Whatsaap. .(8-921-59-59-764)</t>
  </si>
  <si>
    <t>СТРОГО с 13.00 до 13.30</t>
  </si>
  <si>
    <t xml:space="preserve">Прослушайте произведение П. И. Чайковского:
https://www.youtube.com/watch?v=CCAHzIKs3Wg 
и напишите о музыкальном образе, 
исходя из средств музыкальной выразительности, 
пройдя по ссылке:
https://forms.gle/XACHqnzQoLsL21uF6 </t>
  </si>
  <si>
    <t>02.05.2020 до 22.00</t>
  </si>
  <si>
    <t>Техника прыжка в длину с места.Повторение.</t>
  </si>
  <si>
    <t>13.05. до 18.00</t>
  </si>
  <si>
    <t>отметка</t>
  </si>
  <si>
    <t>Самостоятельная работа обучающихся. Консультация в Zoom</t>
  </si>
  <si>
    <t>Раздел 8 упр 36,37 - словарные слова.</t>
  </si>
  <si>
    <t>Фотоотчет в группе в соц. сети Вконтакте https://vk.com/club193270154</t>
  </si>
  <si>
    <t>29.04. до 18.00</t>
  </si>
  <si>
    <t>Учебник, параграф 16, стр. 134, ответ на вопрос.</t>
  </si>
  <si>
    <t>до 27.04 до 16.00</t>
  </si>
  <si>
    <t xml:space="preserve">в 9:00 дистанционный урок. zoom.us 5112768499 пароль 622123 
Тема урока: 
Классная работа: 
домашняя работа: </t>
  </si>
  <si>
    <t xml:space="preserve"> Творческая работа: Трудовые будни. " Моя будущая профессия" Понимать жанр портрета, бытовой жанр. Выполнить рисунок на тему: " Моя будущая профессия". Материал по желанию. Работу сдавать в цвете. </t>
  </si>
  <si>
    <t>Фото рисунка на электронную почту учителя: galinarecnova52@gmail.com</t>
  </si>
  <si>
    <t>Самостоятельная работа обучающихся; видеоуроки</t>
  </si>
  <si>
    <t>30.04 до18.00</t>
  </si>
  <si>
    <t>см. в ВК</t>
  </si>
  <si>
    <t>На электронную почту Omeoksana@yandex/ru</t>
  </si>
  <si>
    <t xml:space="preserve">7.2. Задания со свободным ответом(До2),тест 7.2
</t>
  </si>
  <si>
    <t>до сл урока</t>
  </si>
  <si>
    <t>Богородицкая Е.А</t>
  </si>
  <si>
    <t>https://resh.edu.ru/subject/lesson/1964/main/,учебник пар.80,упр.486,488</t>
  </si>
  <si>
    <t>эл.почта учителя eaagapova@yandex.ru</t>
  </si>
  <si>
    <t>8.04 до 15.00</t>
  </si>
  <si>
    <t xml:space="preserve">https://resh.edu.ru/subject/lesson/1343/ , учебник §36.   </t>
  </si>
  <si>
    <t>Упражнения и задачи на платформе</t>
  </si>
  <si>
    <r>
      <t xml:space="preserve">Решу ОГЭ </t>
    </r>
    <r>
      <rPr>
        <u/>
        <sz val="10"/>
        <color rgb="FF1155CC"/>
        <rFont val="Arial"/>
      </rPr>
      <t>https://en-oge.sdamgia.ru/test?theme=15</t>
    </r>
    <r>
      <rPr>
        <sz val="10"/>
        <color rgb="FF000000"/>
        <rFont val="Arial"/>
      </rPr>
      <t xml:space="preserve"> Аудирование Вариант 3 (3 задания)</t>
    </r>
  </si>
  <si>
    <t>прочитать О'Генри "Дары  волхвов",https://interneturok.ru/lesson/literatura/7-klass/zarubezhnaya-literatura/o-genri-o-pisatele-rasskaz-dary-volhvov сделать конспект урока в тетради,записать все определения термины,выделенные в лекции. за лекцией ответить на вопрос 1.</t>
  </si>
  <si>
    <t>Фото с заданием на эл.почту</t>
  </si>
  <si>
    <t>четверг до 17.00</t>
  </si>
  <si>
    <t>Геометрия</t>
  </si>
  <si>
    <t>Соколова Н .Г.</t>
  </si>
  <si>
    <t>https://resh.edu.ru/subject/lesson/7304/start/</t>
  </si>
  <si>
    <t> фото работы на почту FomNatali@list.ru, Whatsaap +7-921-59-59-764</t>
  </si>
  <si>
    <t>13.05 до 17.00</t>
  </si>
  <si>
    <t>раздел 8 упр 36,37 - словарные слова.</t>
  </si>
  <si>
    <t>29.04. до 17.00</t>
  </si>
  <si>
    <t>Выполнить на платформе тренировочные и контрольные задания В1</t>
  </si>
  <si>
    <t>Фоминых Н. А.</t>
  </si>
  <si>
    <t>Лексика и Грамматика (фото задания в группе)</t>
  </si>
  <si>
    <t>Фото задания FomNatali@list.ru, Whatsaap +7-921-59-59-764</t>
  </si>
  <si>
    <t>Самостоятельная работа обучающихся. Консультация в группе в соц. сети Вконтакте</t>
  </si>
  <si>
    <t xml:space="preserve">Работа по метериалам предыдущего урока https://vk.com/im?sel=c23 </t>
  </si>
  <si>
    <t>22.04. до 17.00</t>
  </si>
  <si>
    <t>Выборочное</t>
  </si>
  <si>
    <t>Лексика и Грамматика. Фото заданий в группе.</t>
  </si>
  <si>
    <t>14.05.2020 до 18.00</t>
  </si>
  <si>
    <t>https://resh.edu.ru/subject/lesson/7439/start/263013/</t>
  </si>
  <si>
    <t>Самостоятельная работа обучающихся. Консультация в группе https://vk.com/club193270154</t>
  </si>
  <si>
    <t>работа с раздаточным материалом https://vk.com/club193270154</t>
  </si>
  <si>
    <t>Видеоофайл в группе в соц. сети Вконтакте https://vk.com/club193270154</t>
  </si>
  <si>
    <t>30.04. до 17.00</t>
  </si>
  <si>
    <t>учебник параграфы 66-68,итоговый тест 7(платформа До2)</t>
  </si>
  <si>
    <t>Платформа до2</t>
  </si>
  <si>
    <t>до 1.05</t>
  </si>
  <si>
    <t>Решение систем уравнений https://resh.edu.ru/subject/lesson/1143/; Решение текстовых задач с помощью систем уравнений     https://resh.edu.ru/subject/lesson/1145/. §37</t>
  </si>
  <si>
    <t>На платформе</t>
  </si>
  <si>
    <t>В комфортном режиме</t>
  </si>
  <si>
    <t>Об истории геометрии. Решение задач.  https://resh.edu.ru/subject/lesson/7303/start/</t>
  </si>
  <si>
    <t>Учебник, история России. Параграф 20, ссылка на урок https://resh.edu.ru/subject/lesson/2938, урок 28; стр. 161-162 вопрос №1, 2 (историч. источник).</t>
  </si>
  <si>
    <t>до 29.04</t>
  </si>
  <si>
    <t>Чтение текстов, подобрать заголовки (фото задания в группе)</t>
  </si>
  <si>
    <t>Аудиофайлы на Эл. Почта, FomNatali@list.ru Whatsaap. .(8-921-59-59-764</t>
  </si>
  <si>
    <t>15.05. до 18.00</t>
  </si>
  <si>
    <t>Чтение в формате ВПР</t>
  </si>
  <si>
    <t>выборочное</t>
  </si>
  <si>
    <t>пар.81,упр.491</t>
  </si>
  <si>
    <t>Фото задания</t>
  </si>
  <si>
    <t>Ответы на почту olga-orlova-2010@mail.ru</t>
  </si>
  <si>
    <t>Просмотр обучающего видео</t>
  </si>
  <si>
    <t>Чтение (заголовки и T, F, N/S) Фото задания в группе.</t>
  </si>
  <si>
    <t>аудиофайл ответов на почту FomNatali@list.ru, Whatsaap +7-921-59-59-764</t>
  </si>
  <si>
    <t>14.05 до 17.00</t>
  </si>
  <si>
    <t>Самостоятельная работа обучающихся Констультация в Zoom</t>
  </si>
  <si>
    <t>Раздаточный материал в группе https://vk.com/club193270154</t>
  </si>
  <si>
    <t>фото задания эл.почта учителя eaagapova@yandex.ru</t>
  </si>
  <si>
    <t>Фотоотчет в группе https://vk.com/club193270154</t>
  </si>
  <si>
    <t>Информатика и ИКТ</t>
  </si>
  <si>
    <t>Учебник, параграф 21, стр. 162-165 ссылка https:resh.edu.ru/subject/lesson/2043, урок 30</t>
  </si>
  <si>
    <t>Шубарин К.В.</t>
  </si>
  <si>
    <t xml:space="preserve">                                                                                                                                                                                                                                                                                                                                            </t>
  </si>
  <si>
    <t>Чтение текста (фото в группе)</t>
  </si>
  <si>
    <t>аудиофайл на почту FomNatali@list.ru, Whatsaap +7-921-59-59-764</t>
  </si>
  <si>
    <t>Чтение в формате ВПР. Материал в группе https://vk.com/club193270154</t>
  </si>
  <si>
    <t>Видеоозапись в группе в соц. сети Вконтакте</t>
  </si>
  <si>
    <t>29.04 до18.00</t>
  </si>
  <si>
    <t>Повторение по теме "Лексика. Фразеология"</t>
  </si>
  <si>
    <t xml:space="preserve">Упр. 483 - составить словосочетания с многозначными словами, отметить главное/зависимое/вопрос; выполнить разборы. </t>
  </si>
  <si>
    <t>до 24.00 28.04.2020</t>
  </si>
  <si>
    <t>13.05 до 16.00</t>
  </si>
  <si>
    <t>видео своих упражнений</t>
  </si>
  <si>
    <t>Самостоятельная работа обучающихся, литературное исследование</t>
  </si>
  <si>
    <t>Видеоурок, самостоятельная работа обучающихся</t>
  </si>
  <si>
    <t>Фото  ВК https://vk.com/id430720070</t>
  </si>
  <si>
    <t>15.05до 16.00</t>
  </si>
  <si>
    <t>Оценка качества ответов и речевого оформления</t>
  </si>
  <si>
    <t>Муханова Л.А.</t>
  </si>
  <si>
    <t>Стр. 162 - ответы на вопросы письменно</t>
  </si>
  <si>
    <t>29.04 до 19.00</t>
  </si>
  <si>
    <r>
      <t xml:space="preserve"> РЭШ   по ссылке https://resh.edu.ru/subject/48/7/   Технология(мальчики) , 7 класс, Урок №4 Современные средства ручного труда. Изучить урок (основная часть), </t>
    </r>
    <r>
      <rPr>
        <b/>
        <sz val="10"/>
        <rFont val="Arial"/>
      </rPr>
      <t>выполнить тренировочные задания. Скрин последней страницы мне на почту.</t>
    </r>
    <r>
      <rPr>
        <sz val="10"/>
        <color rgb="FF000000"/>
        <rFont val="Arial"/>
      </rPr>
      <t xml:space="preserve"> (На сайте РЭШ можно не регистрироваться)  </t>
    </r>
  </si>
  <si>
    <t xml:space="preserve"> 30.05.2020  до 17-00</t>
  </si>
  <si>
    <t>Онлайн учебник ( https://www.litres.ru/v-d-simonenko/tehnologiya-tehnologii-vedeniya-doma-7-klass-18828591 )Технологии ведения дома 7 кл. Н.В.Синица, В.Д.Симоненко ФГОС тема Вышивание счетными швами,небольшое сообщение  и переслать на почту</t>
  </si>
  <si>
    <t>,на почту Gordaya53@mail.ru</t>
  </si>
  <si>
    <t>28.04.2020 до 23.00</t>
  </si>
  <si>
    <t>Параграф 14, ответить на  вопросы 1,2,3 "Проверим себя"</t>
  </si>
  <si>
    <t>до 30.04.</t>
  </si>
  <si>
    <t>Повторение по теме "Словообразование"</t>
  </si>
  <si>
    <t>Упр. 486 задание в учебнике + в каждом случае напишите словообразовательные пары, выделите те морфемы, с помощью которых образовано слово.</t>
  </si>
  <si>
    <t xml:space="preserve">14.05 до 13.00 </t>
  </si>
  <si>
    <t>https://resh.edu.ru/subject/lesson/1343/ , учебник §36.     https://resh.edu.ru/subject/lesson/1143/, учебник §37</t>
  </si>
  <si>
    <t>Соловьёва вв</t>
  </si>
  <si>
    <t>учебник параграфы 66-68,итоговый тест по разделу 7</t>
  </si>
  <si>
    <t>на платформе До2</t>
  </si>
  <si>
    <t xml:space="preserve">Оценка </t>
  </si>
  <si>
    <t>Написать личное письмо в формате ОГЭ фото заданий в группе).</t>
  </si>
  <si>
    <t>фото работы на почту FomNatali@list.ru, Whatsaap +7-921-59-59-764</t>
  </si>
  <si>
    <t>16.05. до 17.00</t>
  </si>
  <si>
    <t xml:space="preserve">Раздел 8 упр 36,37 - словарные слова </t>
  </si>
  <si>
    <t>25.04 до 17.00</t>
  </si>
  <si>
    <t>Внекл.чтение прочитать рассказ Ю.Казакова  "По дороге",написать отзыв. Задание в учебнике стр. 202 (творческое заданиние)</t>
  </si>
  <si>
    <t>фото задания на эл.почту учителя</t>
  </si>
  <si>
    <t>до 15.00 вторник</t>
  </si>
  <si>
    <t>Повторение по теме "Морфология. Орфография"</t>
  </si>
  <si>
    <t>Упр. 491 - выписать слова с пропущенными буквами В СТОЛБИК, объяснить орфограммы. Выполнить разборы.</t>
  </si>
  <si>
    <t>15.05 до 16. 00</t>
  </si>
  <si>
    <t>до 24.00 02.05.2020</t>
  </si>
  <si>
    <t>Обучающее видео</t>
  </si>
  <si>
    <t>Чтение текста T, F, N/S. (фото задания в группе).</t>
  </si>
  <si>
    <t>Эл. Почта, FomNatali@list.ru Whatsaap. .(8-921-59-59-764</t>
  </si>
  <si>
    <t>16.05. до 18.00</t>
  </si>
  <si>
    <t>Учебник, история России. Параграф 20, ссылка на урок https://resh.edu.ru/subject/lesson/2938, урок 28; стр.161-162 вопрос №1,2 (историч. источник).</t>
  </si>
  <si>
    <t>Учебник "Физическая культура", 5-7кл.,В.И.Лях. Тема: " Познай себя". Читать!</t>
  </si>
  <si>
    <t xml:space="preserve">упр 36,37, раздел 8 </t>
  </si>
  <si>
    <t>Аудиозапись в группе в соц. сети Вконтакте https://vk.com/club193270154</t>
  </si>
  <si>
    <t>24.04 до17.00</t>
  </si>
  <si>
    <t>Посмотреть видеоурок.https://youtu.be/dhBHC_FKbGw; Прочитать раздел "Песни на стихи русских поэтов 20 века", послушать произведения  по фонохрестоматии.</t>
  </si>
  <si>
    <t>до 227.04 до 17.00</t>
  </si>
  <si>
    <t>стр.271 упр.34диалог прочитать  табличку прочитать фразовый глагол to do упр.35 стр.272</t>
  </si>
  <si>
    <t>Выполненные задания выслать на эл. почту omeoksana@yandex.ru</t>
  </si>
  <si>
    <t>Написание личного письма в формате ОГЭ. (фото задания в группе)</t>
  </si>
  <si>
    <t>16..05. до 18.00</t>
  </si>
  <si>
    <t>Колкова И. А.</t>
  </si>
  <si>
    <t>№671(2) 672(2) 637(2,4)638(2,4)</t>
  </si>
  <si>
    <t>ответы на почту kia280858@gmail.com</t>
  </si>
  <si>
    <t>Сдача в среду с 9ч до 15ч</t>
  </si>
  <si>
    <t>Вопр.с 13 по20.(отвечаем сам-но)№ 308, 314</t>
  </si>
  <si>
    <t>Сдаем 12.05 20</t>
  </si>
  <si>
    <t>Речнова Г.Е.</t>
  </si>
  <si>
    <t>Творческая работа: Трудовые будни" Моя будущая профессия"  Понимать жанр портрета, бытовой жанр. Выполнить рисунок на тему:"Моя будущая профессия" Материал по выбору. Работу сдавать в цвете.</t>
  </si>
  <si>
    <t>Фото рисунка на почту учителя: galinarecnova52@gmail.com</t>
  </si>
  <si>
    <t>30.04. до 18 00.</t>
  </si>
  <si>
    <t>Отработка лексики -словарные слова предыдущего урока</t>
  </si>
  <si>
    <t>25.04 до 18.00</t>
  </si>
  <si>
    <t xml:space="preserve"> упр.36-37 слова в словарик</t>
  </si>
  <si>
    <t>28.04.2020 до 23:00</t>
  </si>
  <si>
    <r>
      <t xml:space="preserve"> РЭШ   по ссылке https://resh.edu.ru/subject/48/7/   Технология(мальчики) , 7 класс, Урок №4 Современные средства ручного труда. Изучить урок (основная часть), </t>
    </r>
    <r>
      <rPr>
        <b/>
        <sz val="10"/>
        <rFont val="Arial"/>
      </rPr>
      <t>выполнить тренировочные задания. Скрин последней страницы мне на почту.</t>
    </r>
    <r>
      <rPr>
        <sz val="10"/>
        <color rgb="FF000000"/>
        <rFont val="Arial"/>
      </rPr>
      <t xml:space="preserve"> (На сайте РЭШ можно не регистрироваться)  </t>
    </r>
  </si>
  <si>
    <t>29.04.2020  до 17-00</t>
  </si>
  <si>
    <t xml:space="preserve"> ,7.2 Задания со свободным ответом,тест 7.2(на платформе До2)
</t>
  </si>
  <si>
    <t>Пар.36(самостоятельно) №641(1,4) № 642( 1,4,6)</t>
  </si>
  <si>
    <t xml:space="preserve"> Посмотреть видеоурок https://youtu.be/5FgsxUc4wLo </t>
  </si>
  <si>
    <t>до 29.04 до 17.00</t>
  </si>
  <si>
    <t>упр.36-37 задание на вторник, перевести значение этих слов.разделила, так как оно большое</t>
  </si>
  <si>
    <t>до 06.05</t>
  </si>
  <si>
    <t>учкебник параграфы 66-68,итоговый тест 7(платформа До2)</t>
  </si>
  <si>
    <t xml:space="preserve">Прислать рисунок (по желанию) на почту shev-sveta@mail.ru  </t>
  </si>
  <si>
    <t>упр.40 стр.275, упр.42 по желанию</t>
  </si>
  <si>
    <t>Электронная почта Omeoksana@yandex@.ru</t>
  </si>
  <si>
    <t>14.05 до 16.00</t>
  </si>
  <si>
    <t xml:space="preserve">Просмотрите видеоурок со вступительной частью
https://resh.edu.ru/subject/lesson/3189/start/ 
https://resh.edu.ru/subject/lesson/3189/main/ 
и ответьте на вопросы по ссылке
https://forms.gle/i1mghCXzerc2TR61A </t>
  </si>
  <si>
    <t xml:space="preserve">15.05 до 13.00 </t>
  </si>
  <si>
    <t>15.05 до 19. 00</t>
  </si>
  <si>
    <t>Тарасова Елена Евгеньевна</t>
  </si>
  <si>
    <t>И.Шмелев " Как я стал писателем", М.Осоргин " Пенсне"</t>
  </si>
  <si>
    <t xml:space="preserve"> Устная работа , читать</t>
  </si>
  <si>
    <t>№653.654(нечетн)656(3)</t>
  </si>
  <si>
    <t>На почту kia280858@gmail,com</t>
  </si>
  <si>
    <t>В СРЕДУ 29.04 20. С 9 ДО 15Ч</t>
  </si>
  <si>
    <t>Самостоятельная работа по теме "Прошедшее время глагола"</t>
  </si>
  <si>
    <t>Немецкий язык</t>
  </si>
  <si>
    <t>Троицкая П.А.</t>
  </si>
  <si>
    <t>Учебник, параграф 115,знать опорный материал  на стр.116-117; упр.655 (письменно);656 (устно); ТПО стр.105,задание 162 (выделить орфограмму)</t>
  </si>
  <si>
    <t xml:space="preserve">Фото или скан упр.655 и задания 162 в ТПО на  телефон 89215702136 в WhatsApp (или на почту m-serzhantova@mail.ru)  </t>
  </si>
  <si>
    <t xml:space="preserve">у. с. 24 №5 (а), №6 (а) на основе вопросов составить диалог.
+
c. 26 №9 (а) правило прочитать, выписать. 
https://www.youtube.com/watch?v=zRxJ1AINn4Q
по ссылке видео просмотреть и затем сделать №9 (b).
</t>
  </si>
  <si>
    <t>1. фото задания в личные сообщения ВК. 
2. диалог запись голосовыми сообщениями.</t>
  </si>
  <si>
    <t xml:space="preserve">до 18.00 </t>
  </si>
  <si>
    <t>30.04 до 14:00</t>
  </si>
  <si>
    <t>выборочное оценивание</t>
  </si>
  <si>
    <t>Французский язык</t>
  </si>
  <si>
    <t>Бондарева О.Н.</t>
  </si>
  <si>
    <t xml:space="preserve">Просмотрите видеоурок со вступительной частью:
https://resh.edu.ru/subject/lesson/7432/start/255376/ 
https://resh.edu.ru/subject/lesson/7432/main/255380/ (до 4 м. 25 сек.) 
и ещё один видеоурок:
https://www.youtube.com/watch?v=t4X-L3v4FSY (можно до 13 минут 6 секунд) 
и ответьте на вопросы в форме по ссылке:
https://forms.gle/FadFUxPqWN4aCm5bA </t>
  </si>
  <si>
    <t>https://sites.google.com/d/1srdJWO4yYzVog97wA58zN1oBl7aqn0BT/p/1ybpoZMISo1ZLYRXwTM2aEEyY_Tsv8VZY/edit</t>
  </si>
  <si>
    <t>Рубцова И.И</t>
  </si>
  <si>
    <t xml:space="preserve"> почта rubcova641@mail.ru</t>
  </si>
  <si>
    <t>до 30..04</t>
  </si>
  <si>
    <t xml:space="preserve">Декоративная работа: " С натуры и по представлению деревенский домик". Сделать из бумажных трубочек по представлению деревенский домик. Сначала накрутить на карандаш полоски, чтобы получилась трубочка, затем эти "брёвна" наклеить на цветную бумагу или картон. Вырезать из цв. бумаги окна, крышу,ставни,наличники, причелины и т.д. Наклеить  и добавить мелкие детали ( растения, животные). Заполнение всего листа.  </t>
  </si>
  <si>
    <t>Фото рисунка прислать на эл. почту учителя galinarecnova52@gmail.com</t>
  </si>
  <si>
    <t>до 30.04 до18.00</t>
  </si>
  <si>
    <t xml:space="preserve">Самостоятельная работа обучающихся, Видеоурок в  Zoom, </t>
  </si>
  <si>
    <t>Фото задания присылаются на почту</t>
  </si>
  <si>
    <t>Отправка задания на электронную почту Bondareva.olga80@gmail.com</t>
  </si>
  <si>
    <t xml:space="preserve">       Учебник с.104 у.1,2,3</t>
  </si>
  <si>
    <t>Задание присылается в группу https://vk.com/public193274548 с</t>
  </si>
  <si>
    <t>29.04.2020, до 20.00</t>
  </si>
  <si>
    <t xml:space="preserve">Оценка за содержание и правильность выполнения </t>
  </si>
  <si>
    <t xml:space="preserve">14:00 дистанционный урок. zoom.us 5112768499  пароль 622123   
Тема урока: деление десятичных дробей.    
1) классная работа: № 971,972 (дописать)   
2) Домашняя работа: учи.ру задания от учителя </t>
  </si>
  <si>
    <t>Пар.4" Вписанная и описанная окружность"( опорный конспект). №689 №693(а) 698</t>
  </si>
  <si>
    <t>Сдаем в среду 29.04.20 с 9 до 15ч</t>
  </si>
  <si>
    <t xml:space="preserve">Оценка за правильность выполнения </t>
  </si>
  <si>
    <t>Самостоятельная работа учащихся по теме "Настоящее время"</t>
  </si>
  <si>
    <t>Учебник, параграф 116;опорный материал на стр.118 упр.659 (все вставленные буквы объяснять графически,как обычно);слова в рамках на стр.117, 119 выучить произношение.</t>
  </si>
  <si>
    <t xml:space="preserve">Фото или скан на  телефон 89215702136 в WhatsApp (или на почту m-serzhantova@mail.ru)  </t>
  </si>
  <si>
    <t>Оценка выборочно</t>
  </si>
  <si>
    <t>в 10:00 дистанционный урок. zoom.us 5112768499 пароль 622123  
Тема урока: деление десятичных дробей
1) классная работа: 975,978 ( видеоурок для закрепления темы: https://youtu.be/nY6novzLD0k) 
2) домашняя работа: карточки на учи.ру</t>
  </si>
  <si>
    <t>Стр.244-248, прочитать историю 7. Ответить на 8-9 вопросы стр.248 УСТНО</t>
  </si>
  <si>
    <t>Видео или аудио устных ответов на телефон 89215702136 в WhatsApp</t>
  </si>
  <si>
    <t>Всем приславшим видео или аудио устных ответов на телефон 89215702136 в WhatsApp</t>
  </si>
  <si>
    <t>Рубцова И.И.</t>
  </si>
  <si>
    <t>Фото задания присылаются на почту olga-orlova-2010@mail.ru</t>
  </si>
  <si>
    <t>до 07.05..</t>
  </si>
  <si>
    <t xml:space="preserve"> Учебник Лях В.И. 5-7 класс. Читать "Познай себя"</t>
  </si>
  <si>
    <t>01.05 к 15.00</t>
  </si>
  <si>
    <t>Файл с ответами прислать на почту kirill.shubarin@gmail.com в теме письма указать ФИО и класс до 24.00 02.05.2020</t>
  </si>
  <si>
    <t>Самостоятельная работа обучающихся по теме  "Будущее время"</t>
  </si>
  <si>
    <t xml:space="preserve">Учебник,  параграф 117, опорный материал настр.119-120. Упр.664,666  </t>
  </si>
  <si>
    <t>Фото или скан на  телефон 89215702136 в WhatsApp (или на почту m-serzhantova@mail.ru)</t>
  </si>
  <si>
    <t>Всем оценки</t>
  </si>
  <si>
    <t>Самостоятельная работа обучающихся по теме "Спряжение глаголов" по текстовому уроку по ссылке</t>
  </si>
  <si>
    <t xml:space="preserve">Учебник, параграф 118-119, выучить правила. По ссылке познакомиться с текстовым уроком,если видео недоступно. Домашнее задание на портале не выполнять.   https://interneturok.ru/lesson/russian/5-klass/vvodnyy-kurs-morfologiya-orfografiya/lichnye-okonchaniya-glagolov                                                                                                                                                                                                                                                                                                                                                                                                                                                                                                                                                 </t>
  </si>
  <si>
    <t>Савченко Н. П.</t>
  </si>
  <si>
    <t>ответы на элект. почту</t>
  </si>
  <si>
    <t>до 14.00 03.05</t>
  </si>
  <si>
    <t>Фото ответов на тест присылаются на почту filmarina05@gmail.com</t>
  </si>
  <si>
    <t>видеоматериал урока</t>
  </si>
  <si>
    <t xml:space="preserve"> в 13:00 дистанционный урок. zoom.us 5112768499  пароль 622123   
Тема урока: деление десятичных дробей ( видеоурок для закрепления темы: https://youtu.be/nY6novzLD0k) 
1) классная работа: 976,979 
2) домашняя работа: 977</t>
  </si>
  <si>
    <t>Учебник, стр. 132 - 135, стр. 130, ответ на вопрос.</t>
  </si>
  <si>
    <t>Учебник, стр.249-250, прочитать. Стр.250, вопросы 1-2 устно</t>
  </si>
  <si>
    <t>фото работы на почту</t>
  </si>
  <si>
    <t xml:space="preserve">Учебник с.105 у.5-8 </t>
  </si>
  <si>
    <t>Задание присылается в группу https://vk.com/public193274548</t>
  </si>
  <si>
    <t>До 02.05.2020 до 20.00</t>
  </si>
  <si>
    <t>стр. 104, упр. 1 в словарь с транскрипцией и переводом.</t>
  </si>
  <si>
    <t>Учебник с.106 слова выписать с переводом в словарь, у.1,2,3</t>
  </si>
  <si>
    <t xml:space="preserve"> в 12:00 дистанционный урок. zoom.us 5112768499  пароль 622123  
Тема урока: Деление десятичных дробей. Решение уравнений. 
Проверка навыков умноженя и деления десятичных дробей. Тест. 
1) классная работа: тест в гугл формах № 971(1,2,3) 
2) домашняя работа: 980(1,2,3) 981 (1,2,3)</t>
  </si>
  <si>
    <t>элетрон. почта</t>
  </si>
  <si>
    <t>до 15.00 05.05</t>
  </si>
  <si>
    <t xml:space="preserve">Файл с ответами прислать до 23.00 02.05.2020  на почту inf641.214@gmail.com В теме письма указать ФИО и класс </t>
  </si>
  <si>
    <t xml:space="preserve"> в 10:00 дистанционный урок. zoom.us 5112768499  пароль 622123  
 Тема урока:
1) классная работа: 
2) домашняя работа</t>
  </si>
  <si>
    <t>Видеоматериал урока</t>
  </si>
  <si>
    <t>" Знаменитые художественные музеи мира и России. Европейское искусство оформление садов и парков. Флорестический дизайн : " Нарисуй парк".Техника и материал по желанию. Работу сдавать в цвете.</t>
  </si>
  <si>
    <t>Прислать на почту учителя: galinarecnova52@gmail.com</t>
  </si>
  <si>
    <t>до 30.00 29.04.2020</t>
  </si>
  <si>
    <t>задание в группу вотсапа</t>
  </si>
  <si>
    <t>учебник параграфы 63.64  https://youtu.be/hdZ2u_sH2Eg</t>
  </si>
  <si>
    <t>Сборник с.85 у.2,3</t>
  </si>
  <si>
    <t>краткие записи  в тетради</t>
  </si>
  <si>
    <t>До 26.04.2020 до 20.00</t>
  </si>
  <si>
    <t xml:space="preserve">Медовник В.Д. </t>
  </si>
  <si>
    <t>Учебник "Физическая культура",8-9кл.,2014,В.И.Лях. Тема: "Олимпиады современности." Читать!</t>
  </si>
  <si>
    <t xml:space="preserve">Провести физкультминутку с членами семьи! </t>
  </si>
  <si>
    <t>до 15.05.2020   20-00</t>
  </si>
  <si>
    <t xml:space="preserve">  Вернослова Е.В.</t>
  </si>
  <si>
    <t>22/04/2020 включительно</t>
  </si>
  <si>
    <t>РечноваГ.Е</t>
  </si>
  <si>
    <t xml:space="preserve">Знаменитые музеи России и мира. Посмотреть видеофильм . Европейское искусство оформления садов и парков. Флорестический дизайн: " Нарисуй парк" Техника и материалы по желанию.   </t>
  </si>
  <si>
    <t xml:space="preserve">Фото работы на почту учителя: galinarecnova52@gmail.com </t>
  </si>
  <si>
    <t>Оценка за все присланные работы.</t>
  </si>
  <si>
    <t>Федосова Н. А.</t>
  </si>
  <si>
    <t>Работа с презентацией. Инфляция и семейная экономика. https://nsportal.ru/npo-spo/ekonomika-i-upravlenie/library/2016/12/08/prezentatsiya-po-teme-inflyatsiya-vidy-prichiny</t>
  </si>
  <si>
    <t>у. с. 24 №5 (а), №6 (а) на основе вопросов составить диалог.</t>
  </si>
  <si>
    <t>группа в VK.</t>
  </si>
  <si>
    <t>фронтальный опрос</t>
  </si>
  <si>
    <t>Самостоятельная работа. Консультации в zoom</t>
  </si>
  <si>
    <t>Отработка навыков диалога.Раздел 5 упр 45</t>
  </si>
  <si>
    <t>Фотоотчёт в группе в соц. сети Вконтакте</t>
  </si>
  <si>
    <t>29.04.до 17.00</t>
  </si>
  <si>
    <t>Самостоятельная работа обучающихся; коррекция и объяснения по эл. почте</t>
  </si>
  <si>
    <t>Учебник с134 у73 Написать и проговорить монолог, составленный на основе вопросов  1,2,3,4</t>
  </si>
  <si>
    <t>Отправка дом. задания на электронную почту nataliaignatyeva@mail.ru</t>
  </si>
  <si>
    <t>Учебник, упр 325 ( орфограммы + морфологические разборы).Просмотр обучающих  видеоматериалов, интернет уроков  на платформе Яндекс учебник,8 класс.</t>
  </si>
  <si>
    <t>по требованию. Возникающие воросы решать по эл.почте или в Скайпе</t>
  </si>
  <si>
    <t>28.04.20 до 14.00</t>
  </si>
  <si>
    <t>https://resh.edu.ru/subject/lesson/3098/main/</t>
  </si>
  <si>
    <t>И.Шмелев "Как я стал писателем", М Осоргин " Пенсне"</t>
  </si>
  <si>
    <t>учебник, читать</t>
  </si>
  <si>
    <r>
      <t>Онлайн учебник Технология 8 класс Гончаров, Елисеева,... Самородский под. ред. Симоненко.</t>
    </r>
    <r>
      <rPr>
        <b/>
        <sz val="10"/>
        <rFont val="Arial"/>
      </rPr>
      <t xml:space="preserve"> §6  </t>
    </r>
    <r>
      <rPr>
        <sz val="10"/>
        <color rgb="FF000000"/>
        <rFont val="Arial"/>
      </rPr>
      <t xml:space="preserve">    https://rabochaya-tetrad-uchebnik.com/tehnologiya/uchebnik_tehnologiya_trudy_8_klass_simonenko/index.html#prettyPhoto[gallery3]/0/</t>
    </r>
  </si>
  <si>
    <r>
      <rPr>
        <b/>
        <sz val="10"/>
        <rFont val="Arial"/>
      </rPr>
      <t>Практ. работа №6, стр.22</t>
    </r>
    <r>
      <rPr>
        <sz val="10"/>
        <color rgb="FF000000"/>
        <rFont val="Arial"/>
      </rPr>
      <t xml:space="preserve">  на почту medovnik57@gmail.com   </t>
    </r>
  </si>
  <si>
    <t>30.04.2020  до 17-00</t>
  </si>
  <si>
    <t>Онлайн учебник (http://uchebnik-tetrad.com/cherchenie-uchebniki-rabochie-tetradi/uchebnik-po-chercheniyu-7-8-klass-botvinnikov-vinogradov-vyshnepolskij-chitat-onlajn ) Черчение 7-8 кл. Ботвинников,Виноградов,Вышнепольский, тема Деление отрезка,угла,окружности на равные части (небольшое сообщение)</t>
  </si>
  <si>
    <t>до 27.04</t>
  </si>
  <si>
    <t xml:space="preserve">повторроение по теме" Екатерина Великая". </t>
  </si>
  <si>
    <t>учебник</t>
  </si>
  <si>
    <t>самостоятнльная работа обучающихся</t>
  </si>
  <si>
    <t>упр.325 ( орфограммы +  морфологические разборы)Просмотр обучающих материалов, интернетурок для 8 класса по теме.</t>
  </si>
  <si>
    <t>возникающие вопросы решать по эл.почте  или в Скайпе</t>
  </si>
  <si>
    <t>Книга с устными темами</t>
  </si>
  <si>
    <t xml:space="preserve">Письменно составить рассказ </t>
  </si>
  <si>
    <t>Рукавишникова Алёна Аексевна</t>
  </si>
  <si>
    <t>https://resh.edu.ru/subject/lesson/3223/start/</t>
  </si>
  <si>
    <t>https://resh.edu.ru/subject/lesson/3212/start/</t>
  </si>
  <si>
    <t>Фоминых Н.А</t>
  </si>
  <si>
    <t>Просмотр видеоурока и самостоятельная работа с параграфом 55</t>
  </si>
  <si>
    <t>Параграф 55,видеоурок - https://interneturok.ru/lesson/biology/8-klass/bpovedenie-i-psihikab/biologicheskie-ritmy-son-i-ego-znachenie,  тест или ответы на вопросы 1-5</t>
  </si>
  <si>
    <t>Фото ответов на вопросы или тестов на э/почту</t>
  </si>
  <si>
    <t>24 до15.00</t>
  </si>
  <si>
    <r>
      <t xml:space="preserve">Решу ОГЭ. Вариант 3 Аудирование (3 задания) </t>
    </r>
    <r>
      <rPr>
        <u/>
        <sz val="10"/>
        <color rgb="FF1155CC"/>
        <rFont val="Arial"/>
      </rPr>
      <t>https://en-oge.sdamgia.ru/test?theme=15</t>
    </r>
  </si>
  <si>
    <t>Самостоятельная работа обучающихся по теме "Цитаты и знаки препинания при них"</t>
  </si>
  <si>
    <t>Познакомиться с текстовым уроком по ссылке, выполнить задание после интернетурока. Тренажеры и тесты по желанию на дополнительную оценку. https://interneturok.ru/lesson/russian/8-klass/pryamaya-i-kosvennaya-rech/tsitaty-i-znaki-prepinaniya-pri-nih-2</t>
  </si>
  <si>
    <t xml:space="preserve">Фотография правильных вариантов задания после интернетурока на телефон 89215702136 в WhatsApp (или  на почту m-serzhantova@mail.ru) </t>
  </si>
  <si>
    <t>Самостоятельная работа обучающихся.Консультации в zoom</t>
  </si>
  <si>
    <t>Раздел 5 упр 48</t>
  </si>
  <si>
    <t>Фотоотчёт в группе в https://vk.com/club193270154</t>
  </si>
  <si>
    <t xml:space="preserve">Онлайн учебник (http://uchebnik-tetrad.com/cherchenie-uchebniki-rabochie-tetradi/uchebnik-po-chercheniyu-7-8-klass-botvinnikov-vinogradov-vyshnepolskij-chitat-onlajn) Черчение 7-8 кл. Ботвинников,Виноградов,Вышнепольский, тема Шрифты.Чертежный шрифт.Размеры,Масштабы. ( небольшое сообщение) </t>
  </si>
  <si>
    <t>проект на почту Gordaya53@mail.ru</t>
  </si>
  <si>
    <t>Самостоятельная работа обучающихся; объяснения и коррекция по электр. почте</t>
  </si>
  <si>
    <t>Учебник с166 - узучить табличку и выполнить у52-письменно</t>
  </si>
  <si>
    <t>30.04.2020 до 12.00</t>
  </si>
  <si>
    <t>учебник параграфы 63.64   https://youtu.be/hdZ2u_sH2Eg</t>
  </si>
  <si>
    <t>краткие записи в тетрадь</t>
  </si>
  <si>
    <t>КолковаИ.А</t>
  </si>
  <si>
    <t>Пар.41 разобрать.№ 660(3) 661(3) 662(3)</t>
  </si>
  <si>
    <t>Сдать в четверг 30.04 с 9 до 15ч</t>
  </si>
  <si>
    <r>
      <t>Онлайн учебник Технология 8 класс Гончаров, Елисеева,... Самородский под. ред. Симоненко.</t>
    </r>
    <r>
      <rPr>
        <b/>
        <sz val="10"/>
        <rFont val="Arial"/>
      </rPr>
      <t xml:space="preserve"> §6  </t>
    </r>
    <r>
      <rPr>
        <sz val="10"/>
        <color rgb="FF000000"/>
        <rFont val="Arial"/>
      </rPr>
      <t xml:space="preserve">    https://rabochaya-tetrad-uchebnik.com/tehnologiya/uchebnik_tehnologiya_trudy_8_klass_simonenko/index.html#prettyPhoto[gallery3]/0/</t>
    </r>
  </si>
  <si>
    <r>
      <rPr>
        <b/>
        <sz val="10"/>
        <rFont val="Arial"/>
      </rPr>
      <t>Практ. работа №6, стр.22</t>
    </r>
    <r>
      <rPr>
        <sz val="10"/>
        <color rgb="FF000000"/>
        <rFont val="Arial"/>
      </rPr>
      <t xml:space="preserve">  на почту medovnik57@gmail.com   </t>
    </r>
  </si>
  <si>
    <t>учебник параграфы 63.64 https://youtu.be/hdZ2u_sH2Eg</t>
  </si>
  <si>
    <t>краткие записи в тетради</t>
  </si>
  <si>
    <t>Фото заданий на Эл. Почта, FomNatali@list.ru
Whatsaap. .(8-921-59-59-764)</t>
  </si>
  <si>
    <t>Теория.№ 691.693(б) 699.702 (а)</t>
  </si>
  <si>
    <t>Сдаем в четверг 07.05.20 с 9 до 15ч</t>
  </si>
  <si>
    <t>с</t>
  </si>
  <si>
    <t>Соловьёва ва</t>
  </si>
  <si>
    <t>https://youtu.be/iPWChM0KJSE   учебник параграфы 65,66</t>
  </si>
  <si>
    <t>№667(весь)</t>
  </si>
  <si>
    <t>СДАЕМ 13.05.20</t>
  </si>
  <si>
    <t>https://youtu.be/iPWChM0KJSE   учебник параграфы65.66</t>
  </si>
  <si>
    <t>видео своих физич.упр.</t>
  </si>
  <si>
    <t>Учебник, упр.333, 334</t>
  </si>
  <si>
    <t>по требованию</t>
  </si>
  <si>
    <r>
      <t>Онлайн учебник Технология 8 класс Гончаров, Елисеева,... Самородский под. ред. Симоненко.</t>
    </r>
    <r>
      <rPr>
        <b/>
        <sz val="10"/>
        <rFont val="Arial"/>
      </rPr>
      <t xml:space="preserve"> §6  </t>
    </r>
    <r>
      <rPr>
        <sz val="10"/>
        <color rgb="FF000000"/>
        <rFont val="Arial"/>
      </rPr>
      <t xml:space="preserve">    https://rabochaya-tetrad-uchebnik.com/tehnologiya/uchebnik_tehnologiya_trudy_8_klass_simonenko/index.html#prettyPhoto[gallery3]/0/</t>
    </r>
  </si>
  <si>
    <t>Химия</t>
  </si>
  <si>
    <t>Шевелева И.В.</t>
  </si>
  <si>
    <t>Конференция ZOOM 07.05 в 13.00 идентификатор 714-4078-5128 пароль 6teCaE</t>
  </si>
  <si>
    <t>Параграф 44; инд. дом. задание</t>
  </si>
  <si>
    <r>
      <rPr>
        <b/>
        <sz val="10"/>
        <rFont val="Arial"/>
      </rPr>
      <t>Практ. работа №6, стр.22</t>
    </r>
    <r>
      <rPr>
        <sz val="10"/>
        <color rgb="FF000000"/>
        <rFont val="Arial"/>
      </rPr>
      <t xml:space="preserve">  на почту medovnik57@gmail.com   </t>
    </r>
  </si>
  <si>
    <t>Выполнить на отдельном листе, сфотографировать, отправить на почту Ireina.sheveleva@gmail.com</t>
  </si>
  <si>
    <t>до 17.05.2020</t>
  </si>
  <si>
    <t>Отправка задания (скрин или фото) на электронную почту Bondareva.olga80@gmail.com</t>
  </si>
  <si>
    <t>Самостоятельная работа обучающихся по творчеству М.А.Осоргина</t>
  </si>
  <si>
    <t>Учебник, стр.115-121, прочитать, раздел "Размышляем о прочитанном", задания 1,4;  раздел "Развиваем дар слова" (стр.121) УСТНО</t>
  </si>
  <si>
    <t>Аудио или видео запись  на телефон 89215702136 в WhatsApp (или на почту m-serzhantova@mail.ru)</t>
  </si>
  <si>
    <t xml:space="preserve">Оценки  всем </t>
  </si>
  <si>
    <t>параграфы 44-46 устно, с картами атласа и с  картами - схемами в учебнике</t>
  </si>
  <si>
    <t>Онлайн учебник (http://uchebnik-tetrad.com/cherchenie-uchebniki-rabochie-tetradi/uchebnik-po-chercheniyu-7-8-klass-botvinnikov-vinogradov-vyshnepolskij-chitat-onlajn)  Черчение 7-8 кл. Ботвинников,Виноградов,Вышнепольский, тема Выполнение чертежей и эскизов.*Плоские* детали.Анализ геом.формы.Главный вид ,небольшой доклад</t>
  </si>
  <si>
    <t>Самостоятельная работа обучающихся. Консультации в группе в соц. сети Вконтакте</t>
  </si>
  <si>
    <t>Раздел 5 упр 25 Доп. информация в группе https://vk.com/club193270154</t>
  </si>
  <si>
    <t>02.05.2020 до 20.00</t>
  </si>
  <si>
    <t>Самостоятельная работа обучающихся; консультации по эл. почте</t>
  </si>
  <si>
    <t>26.04.2020 до 12.00</t>
  </si>
  <si>
    <t>оценка за правильность выполнения упражнений</t>
  </si>
  <si>
    <t>прохождение теста на платформе,тренировка , ответ не надо присылать</t>
  </si>
  <si>
    <t>Работа в ЯКлассе</t>
  </si>
  <si>
    <t>ЯКласс</t>
  </si>
  <si>
    <t>26.04.20 до 20.00</t>
  </si>
  <si>
    <t>Стр.58 номер 4( если учебник 2013 года), если 2018, вопрос начинается словами:" Каково авше отношение к героям..."</t>
  </si>
  <si>
    <t>отправка по эл.почте</t>
  </si>
  <si>
    <t>Отправить выполненное задание на электронную почту 89218601010@mail.ru</t>
  </si>
  <si>
    <t>27.04.20 до 14.00</t>
  </si>
  <si>
    <t>навыки диалога. раздел 5 упр 45</t>
  </si>
  <si>
    <t>Михайлова Т.В.</t>
  </si>
  <si>
    <t xml:space="preserve"> Онлайн конференция на ZOOM  29.04.2020 в 12.00. Параграф 36, 37 №586,587 у, 590 у. рассмотреть Модуль 5 на портале: https://do2.rcokoit.ru/mod/page/view.php?id=326939  </t>
  </si>
  <si>
    <t>ой теме будет п/р план работы будет выслан (25.04)на почту</t>
  </si>
  <si>
    <t>фото п/р на почту filmarina05@gmail.com</t>
  </si>
  <si>
    <t>Грамматика в формате ОГЭ. Ресурсы сети Интернет</t>
  </si>
  <si>
    <t>Фотоотчёт в группе в соц. сети Вконтакте https://vk.com/club193270154</t>
  </si>
  <si>
    <t>02.05.2020 до 17.00</t>
  </si>
  <si>
    <t>Теффи, А.Аверченко. "Древняя история", " Новая история", " Жизнь и   воротник"</t>
  </si>
  <si>
    <t>Читать. Знать содержание произведений.</t>
  </si>
  <si>
    <t>Суббота</t>
  </si>
  <si>
    <t>Конференция ZOOM  в 13.00 идентификатор 777-3271-7630 пароль 2fXk2s</t>
  </si>
  <si>
    <t>Параграф 44;  инд. дом. задание</t>
  </si>
  <si>
    <t>до 16.05.2020</t>
  </si>
  <si>
    <t>До следующего занятия</t>
  </si>
  <si>
    <t>Самопроверка</t>
  </si>
  <si>
    <t>Учебник. параграф 74. составить конспект теоремы в раб. тетради.</t>
  </si>
  <si>
    <t>с. 21 месяца и времена года выписать, с. 23 №3 все задания. глагол wollen переписать в тетрадь и выучить</t>
  </si>
  <si>
    <t>Учнбник, упр.333</t>
  </si>
  <si>
    <t>личные сообщения вк.</t>
  </si>
  <si>
    <t>27.04 до 14:00</t>
  </si>
  <si>
    <t xml:space="preserve">выборочное оценивание учащихся </t>
  </si>
  <si>
    <t xml:space="preserve"> Онлайн конференция на ZOOM  29.04.2020 в 11.00. Параграф 38, 39 №624 (2,4) повторить Модуль 5 на портале: https://do2.rcokoit.ru/mod/page/view.php?id=326939  </t>
  </si>
  <si>
    <t>Просмотр обучающего видео. Конференция в Zoom по согласованию</t>
  </si>
  <si>
    <t>https://sites.google.com/d/1srdJWO4yYzVog97wA58zN1oBl7aqn0BT/p/1IigVzGPXcmrGU8jSLftlKy-g6mAkrlQ_/edit</t>
  </si>
  <si>
    <t>параграфы 44-45 учить, устно, с картами атласа и с  картами - схемами в учебнике</t>
  </si>
  <si>
    <t>26.04.2020, до 20.00</t>
  </si>
  <si>
    <t>Просмотр обучающего видеоматериала, самостоятельная работа</t>
  </si>
  <si>
    <t xml:space="preserve"> видеоурок Восстание Е. Пугачева.</t>
  </si>
  <si>
    <t>https://www.youtube.com/watch?time_continue=20&amp;v=7Q9pYEVjz_8&amp;feature=emb_logo</t>
  </si>
  <si>
    <t>https://interneturok.ru/lesson/biology/8-klass/bpovedenie-i-psihikab/osobennosti-vysshey-nervnoy-deyatelnosti-cheloveka-rech-soznanie</t>
  </si>
  <si>
    <t>Итоги и Значение восстания! Фото записей в тетради на почту nadyafedosova@mail.ru</t>
  </si>
  <si>
    <t>25/04 до 16.00</t>
  </si>
  <si>
    <t xml:space="preserve">Просмотрите видеоурок со вступительной частью
https://resh.edu.ru/subject/lesson/3186/start/ 
https://resh.edu.ru/subject/lesson/3186/main/ 
и ответьте на вопросы по ссылке:
https://forms.gle/eVACtJfhLQVJ5DKL8 </t>
  </si>
  <si>
    <t>Ответы на вопросы в google-формах; творческие работы - на адрес электронной почты        alekseeva1960@rambler.ru</t>
  </si>
  <si>
    <t>30.04.2020 до 18.00; творческие работы- до 18.00 27.04.2020</t>
  </si>
  <si>
    <t>Фронтальная на основании ответов и выполненных творческих работ</t>
  </si>
  <si>
    <t>фото работы на почту filmarina05@gmail.com</t>
  </si>
  <si>
    <t>конспект 56 параграфа или тест после видеоурока на э/почту</t>
  </si>
  <si>
    <t>24.04 до 15.00</t>
  </si>
  <si>
    <t>ОБЖ</t>
  </si>
  <si>
    <t>Гордиевская Л.А</t>
  </si>
  <si>
    <t>Онлайн учебник Основы Безопасности Жизнедеятельности С.Н.Вангородский,М.И.Кузнецов,В.Н.Латчук, новый учебник-Параграф 21 тема Пути повышения безопасности дорожного движения , короткое сообщение</t>
  </si>
  <si>
    <t>ответы на почту Gordaya53@mail.ru</t>
  </si>
  <si>
    <t>до 25.04</t>
  </si>
  <si>
    <t>до 19.05.2020</t>
  </si>
  <si>
    <t>Конференция ZOOM  в 14.00 идентификатор 734-3581-5750 пароль 0gjX5j</t>
  </si>
  <si>
    <t>Параграф 44;  инд. дом задание</t>
  </si>
  <si>
    <t>ПолянскаяО.Н.</t>
  </si>
  <si>
    <t>Самостоятельная работа , просмотр обучающего видеоматериала</t>
  </si>
  <si>
    <t>Тест или конспект по56 параграфу на э/почту</t>
  </si>
  <si>
    <t>24.00 до 15.00</t>
  </si>
  <si>
    <t>Отправить задание на электронную почту</t>
  </si>
  <si>
    <t>Самостоятельная работа обучающихся.Консультации в Zom</t>
  </si>
  <si>
    <t>Учебник.раздел 5 упр 48</t>
  </si>
  <si>
    <t>c. 26 №9 (а) правило прочитать, выписать. 
https://www.youtube.com/watch?v=zRxJ1AINn4Q
по ссылке видео просмотреть и затем сделать №9 (b).</t>
  </si>
  <si>
    <t>Самостоятельная работа учащихся с аудиофаулом</t>
  </si>
  <si>
    <t>https://sites.google.com/d/1srdJWO4yYzVog97wA58zN1oBl7aqn0BT/p/1RV3IHSW9ix0zxFGKw5IIbp5pMZ5HWtHl/edit</t>
  </si>
  <si>
    <t>05.05.2020, до 20.00</t>
  </si>
  <si>
    <t>https://resh.edu.ru/subject/lesson/3463/start/</t>
  </si>
  <si>
    <t>Урок в Zoom</t>
  </si>
  <si>
    <t>Лексика и грамматика (фото задания в группе).</t>
  </si>
  <si>
    <t>Самостоятельнеая работа обучающихся</t>
  </si>
  <si>
    <t xml:space="preserve">Параграф 74. №674, 676. </t>
  </si>
  <si>
    <t>Фото с выполненным заданием прислать на почту matematika641@mail.ru</t>
  </si>
  <si>
    <t xml:space="preserve"> фото заданий на Эл. Почта, FomNatali@list.ru
Whatsaap. .(8-921-59-59-764)</t>
  </si>
  <si>
    <t>14.05. до 18.00</t>
  </si>
  <si>
    <t>Использовать видео-ресурсы</t>
  </si>
  <si>
    <t>https://www.youtube.com/watch?v=GJI45Vvj2Lw (посмотреть обучающее видео и подготовить рассказ о своем путешествии)</t>
  </si>
  <si>
    <t xml:space="preserve">Самостоятельная форма обучения </t>
  </si>
  <si>
    <t>Отправить выполненное задание на почту 89218601010@mail.ru</t>
  </si>
  <si>
    <t>Самостоятельная работа обучающихся. Консультации в zoom</t>
  </si>
  <si>
    <t>работа с раздаточным материалом. https://vk.com/club193270154</t>
  </si>
  <si>
    <t xml:space="preserve">Самостоятельная работа обучающихся по теме "Цитаты" </t>
  </si>
  <si>
    <t>Учебник, стр.237,239, правила внимательно изучить, упр.424</t>
  </si>
  <si>
    <t>Фотография на  телефон 89215702136 в WhatsApp (или на почту m-serzhantova@mail.ru)</t>
  </si>
  <si>
    <t>Выборрочно</t>
  </si>
  <si>
    <t>Онлайн конференция на ZOOM  01.05.2020(выходной) в 12.00. Параграф 38-39, повторить материал Модуль 5 https://do2.rcokoit.ru/mod/page/view.php?id=326939</t>
  </si>
  <si>
    <t>До следующего урока</t>
  </si>
  <si>
    <t>Самостоятельная работа обучающихся по творчеству писателей журнала "Сатирикон"</t>
  </si>
  <si>
    <t xml:space="preserve">Учебник, стр.123-133,прочитать; раздел "Творческое задание" </t>
  </si>
  <si>
    <t>Оценка за  отзыв</t>
  </si>
  <si>
    <t>РечноваГ.Е.</t>
  </si>
  <si>
    <t>"Знаменитые художественные  музеи России и мира". Посмотреть видеофильм.Европейское искусство оформление садов и парков. Флорестический дизайн: " Нарисуй парк" Техника и материалы по желанию. Сдавать работу в цвете.</t>
  </si>
  <si>
    <t>Прислать на почту учителю: galinarecnova52@gmail.com</t>
  </si>
  <si>
    <t>Филь М.А</t>
  </si>
  <si>
    <t>Выполн.задание направить на почту</t>
  </si>
  <si>
    <r>
      <t xml:space="preserve"> видеоуроки </t>
    </r>
    <r>
      <rPr>
        <b/>
        <sz val="10"/>
        <rFont val="Arial"/>
      </rPr>
      <t>resh. edu.ru</t>
    </r>
    <r>
      <rPr>
        <sz val="10"/>
        <color rgb="FF000000"/>
        <rFont val="Arial"/>
      </rPr>
      <t>. раздел 17, уроки 30-31 и работа с картами атласа</t>
    </r>
  </si>
  <si>
    <t>04,04.20</t>
  </si>
  <si>
    <t>30.05.2020 до 17.00</t>
  </si>
  <si>
    <t>Фото доклад, оценивается содержание и объем</t>
  </si>
  <si>
    <t>Параграф 15, устно  ответить на вопросы на стр 129-130 ( на почту присылать не надо)</t>
  </si>
  <si>
    <t>Учебник, история России. Параграф 30; ссылка на урок https://resh.edu.ru/subject/lesson/2558, урок 30</t>
  </si>
  <si>
    <t>Немецкийй язык</t>
  </si>
  <si>
    <t>Самостоятельная работа учащихся с аудиофайлом</t>
  </si>
  <si>
    <t>Фото работы на почтуfilmarina05@gmail.com</t>
  </si>
  <si>
    <t xml:space="preserve">https://resh.edu.ru/subject/lesson/3211 </t>
  </si>
  <si>
    <t>Решение упражнений 9 и 21 на Решу ОГЭ. Самопроверка.</t>
  </si>
  <si>
    <t>до 17.00 01.05.2020(выходной)</t>
  </si>
  <si>
    <t>Параграф 75. Составить конспект теоремы</t>
  </si>
  <si>
    <t xml:space="preserve">Просмотрите видеоурок со вступительной частью
https://resh.edu.ru/subject/lesson/3186/start/ 
https://resh.edu.ru/subject/lesson/3186/main/ 
и ответьте на вопросы по ссылке:
https://forms.gle/h7SXmZ4cxg1ioFZn6 </t>
  </si>
  <si>
    <t>Ответы на вопросы в google-формах; творческие работы - на адрес электронной почты            alekseeva1960@rambler.ru</t>
  </si>
  <si>
    <t>30.04.2020 до 18.00; творческие работы до 18.00 27.04.2020</t>
  </si>
  <si>
    <t>параграф 39 №625(2,4) пройти тест https://infourok.ru/test-po-teme-kvadratichnaya-funkciya-klass-773818.html</t>
  </si>
  <si>
    <t>Фото с выполненным заданием теста прислать на почту  matematika641@mail.ru</t>
  </si>
  <si>
    <t>Учнбник, упр.334</t>
  </si>
  <si>
    <t>Фронтально</t>
  </si>
  <si>
    <t xml:space="preserve">Конференция ZOOM  в 12.00 идентификатор 793-1980-2665  </t>
  </si>
  <si>
    <t>до 23:00 02.05.2020</t>
  </si>
  <si>
    <t>Параграф 44 упр. 7 (а-г)  с. 269</t>
  </si>
  <si>
    <t>Чтение текстов по заголовкам и T, F, N/S. Фото заданий в группе.</t>
  </si>
  <si>
    <t>до 07.05.2020</t>
  </si>
  <si>
    <t>аудиофайлы на эл.почту FomNatali@list.ru</t>
  </si>
  <si>
    <t>Самостоятельная работа с матеииалом</t>
  </si>
  <si>
    <t xml:space="preserve">Составить пересказ текста в писм.виде </t>
  </si>
  <si>
    <t xml:space="preserve">Проверка словарей и пересказа </t>
  </si>
  <si>
    <t>Параграф 44; инд. дом задание</t>
  </si>
  <si>
    <t>платформа ДО2</t>
  </si>
  <si>
    <t>nadyafedosova@mail.ru</t>
  </si>
  <si>
    <t>Онлайн учебник Основы Безопасности Жизнедеятельности С.Н.Вангородский,М.И.Кузнецов,В.Н.Латчук,Параграф 21,22 короткое сообщение</t>
  </si>
  <si>
    <t>Параграф 38-39 №625 (2,4)</t>
  </si>
  <si>
    <t>урок в Zoom</t>
  </si>
  <si>
    <t>Написание личного письма в формате ОГЭ (фото заданий в группе).</t>
  </si>
  <si>
    <t>Эл. Почта, FomNatali@list.ru</t>
  </si>
  <si>
    <t>Интернет ресурсы +книга по грамматике</t>
  </si>
  <si>
    <t>Прислать примеры с модальными глаголами на почту</t>
  </si>
  <si>
    <t>проверка тетрадей в эл.виде фото</t>
  </si>
  <si>
    <t>Учебник "Физическая культура",8-9кл.,2014,В.И.Лях.</t>
  </si>
  <si>
    <t xml:space="preserve">Параграф 35-37 + видеоурок "История представления развития жизни на Земле + современная теория" https://interneturok.ru/lesson/biology/9-klass/proishozhdenie-zhizni-i-razvitie-organicheskogo-mira/istoriya-predstavleniy-razvitiya-zhizni-na-zemle и https://interneturok.ru/lesson/biology/9-klass/proishozhdenie-zhizni-i-razvitie-organicheskogo-mira/sovremennaya-teoriya-vozniknoveniya-zhizni-na-zemle. Выполнить тест на стр. 99-101. </t>
  </si>
  <si>
    <t>Параграф 38-39 №625 (6,8) пройти тест https://infourok.ru/test-po-teme-kvadratichnaya-funkciya-klass-773818.html</t>
  </si>
  <si>
    <t>Фото с выполненным заданием теста прислать на почту matematika641@mail.ru</t>
  </si>
  <si>
    <t xml:space="preserve">В день следующего урока </t>
  </si>
  <si>
    <t>Фронтально тест</t>
  </si>
  <si>
    <t xml:space="preserve">Просмотрите видеоурок со вступительной частью
https://resh.edu.ru/subject/lesson/3186/start/ 
https://resh.edu.ru/subject/lesson/3186/main/ 
и ответьте на вопросы по ссылке:
https://forms.gle/KZMSJPiSLBsMAgVH9 </t>
  </si>
  <si>
    <t>30.04.2020 до 18.00; творческие работы - до 18.00 27.04.2020</t>
  </si>
  <si>
    <t>Оценка выборочная</t>
  </si>
  <si>
    <t>Учебник В.И.Лях</t>
  </si>
  <si>
    <t xml:space="preserve">Прислать видео физкультминутки(по желанию) на почту shev-sveta@mail.ru  </t>
  </si>
  <si>
    <t>Фото работы на  почту  filmarina05@gmail.ru</t>
  </si>
  <si>
    <t>Немецки язык</t>
  </si>
  <si>
    <t>Чупраков М.А</t>
  </si>
  <si>
    <t>урок на платформе zoom , vk учебник упр 12 ,13 стр 47</t>
  </si>
  <si>
    <t>фото в сообщениях</t>
  </si>
  <si>
    <t>до 23.04</t>
  </si>
  <si>
    <t>Совместная работа в Zoom</t>
  </si>
  <si>
    <t>https://sites.google.com/d/1srdJWO4yYzVog97wA58zN1oBl7aqn0BT/p/1C9MIwhVWf72hd6T3rGJ-b0zgJfhq8jES/edit</t>
  </si>
  <si>
    <t>Фото задания в вк, выполнить упражнения</t>
  </si>
  <si>
    <t>https://vk.com/public193274548</t>
  </si>
  <si>
    <t>Оценка за правильность</t>
  </si>
  <si>
    <t>учебник VB 18</t>
  </si>
  <si>
    <t>ДЗ отправить nataliaignatyeva@mail.ru</t>
  </si>
  <si>
    <t>02.05.2020 до20.00</t>
  </si>
  <si>
    <t>тест 27 с объяснением, &amp; 21( читать), упр. 331( по заданию)</t>
  </si>
  <si>
    <t>самопроверка,вопросы по эл.почте или в Скайпе ,если есть затруднения.</t>
  </si>
  <si>
    <t>Учебник с.96,97 у.1,3,5,6 слова выписать в словарь с переводом</t>
  </si>
  <si>
    <t>группа вк</t>
  </si>
  <si>
    <t>VB19</t>
  </si>
  <si>
    <t>ДЗ отпрвить по э-почте</t>
  </si>
  <si>
    <t>Конференция ZOOM  в 11.00 идентификатор 716-5800-3300 пароль 6kDdnF</t>
  </si>
  <si>
    <t>Параграф 1,2 работа по индивидуальным заданиям</t>
  </si>
  <si>
    <t>Учебник, параграф 22, ссылка на урок https://resh.edu.ru/subject/lesson/1916; стр. 183 вопрос №2 (в классе и дома).</t>
  </si>
  <si>
    <t>Подготовка к ОГЭ. Видеолекция. Линейные и квадратные неравенства. https://topspb.tv/programs/releases/99629/. Решение задания 15 на Решу ОГЭ.</t>
  </si>
  <si>
    <t>Самопроверка решений задания 15 Решу ОГЭ</t>
  </si>
  <si>
    <t>Читать 5 главу, вывод по Ноздреву</t>
  </si>
  <si>
    <t>присылать по эл. почте</t>
  </si>
  <si>
    <t>https://youtu.be/87tqW1fSezk , учебник параграф 63</t>
  </si>
  <si>
    <t>среда</t>
  </si>
  <si>
    <t>Учебник, параграф 31, ссылка на урок https://resh.edu.ru/subject/lesson/2558, урок 30. стр. 273 вопрос №1,2.</t>
  </si>
  <si>
    <t>самостоятельная работа с материалом</t>
  </si>
  <si>
    <t>Учебник с.97 у.4  с.98 у.3 https://drive.google.com/open?id=1A8wa_7D3fP5Ve55YWjKINMWBGSdsImuo</t>
  </si>
  <si>
    <t>фото задания в вк</t>
  </si>
  <si>
    <t>31.04.2020 до 20.00</t>
  </si>
  <si>
    <t>Подготовка к написанию изложения</t>
  </si>
  <si>
    <t xml:space="preserve">учебник с130 </t>
  </si>
  <si>
    <t>самостоятельная работа учащихся</t>
  </si>
  <si>
    <t>Учебник, упр.336,337. Тест 28 с объяснением</t>
  </si>
  <si>
    <t>Учебник с.99 у.1-3 слова выписать в словарь с переводом</t>
  </si>
  <si>
    <t>Фото прислать в WhatsApp +79110114349</t>
  </si>
  <si>
    <t>скайп 89219213727 для ДО, https://vk.com/public193274548 для дз</t>
  </si>
  <si>
    <t>27.04 до 12.00</t>
  </si>
  <si>
    <t>До 31.04.2020 до 20.00</t>
  </si>
  <si>
    <t>Отметка за выразительное чтение наизусть</t>
  </si>
  <si>
    <t>Учебник с107- прослушать, выполнить у2; с108,109 у1-5</t>
  </si>
  <si>
    <t>02.05.2020 до.20.00</t>
  </si>
  <si>
    <t>параграф 64(конспект)</t>
  </si>
  <si>
    <t>Письменно цитаты по плану: Собакевич</t>
  </si>
  <si>
    <t>задагие отправлять по эл.почте</t>
  </si>
  <si>
    <t>06.05.20.до 14.00</t>
  </si>
  <si>
    <t>Фото задания в вк</t>
  </si>
  <si>
    <t>упражнения в группу вк</t>
  </si>
  <si>
    <t>Самопроверка зачетных задач по готовым ответам методички и решенным заданиям 19 на Решу ОГЭ</t>
  </si>
  <si>
    <t xml:space="preserve">Гурбаева Е. Ю. </t>
  </si>
  <si>
    <t xml:space="preserve">Выразительное чтение наизусть </t>
  </si>
  <si>
    <t>Самостоятельная работа на платформе, консультации по эл. почте</t>
  </si>
  <si>
    <t xml:space="preserve"> Чтение наизусть стихотворения "О красоте человеческих лиц..." Н. Заболоцкого</t>
  </si>
  <si>
    <t xml:space="preserve"> VB18</t>
  </si>
  <si>
    <t>Видео прислать в WhatsApp +79110114349</t>
  </si>
  <si>
    <t>ДЗ прислать на эл. почту педагога nataliaignatyevamail.ru</t>
  </si>
  <si>
    <t>Учебник с.100 у.3,4 с.101 у.6,8</t>
  </si>
  <si>
    <t>Оценивается качество выполнения задание и речевое оформление</t>
  </si>
  <si>
    <t xml:space="preserve"> Видеоуроки - resh.edu.ru. раздел 17, уроки 30-31 и работа с картами атласа</t>
  </si>
  <si>
    <t>Работа в интерактивной тетради https://edu.skysmart.ru/student/fahokuvevi Гл 6а</t>
  </si>
  <si>
    <t>тест 29 ,30 с объяснением. Учебник упр 338, 339 ( графически объяснить орфограммы)</t>
  </si>
  <si>
    <t>задания отправлять по эл. почте</t>
  </si>
  <si>
    <t>06.05.20 да 17.00</t>
  </si>
  <si>
    <t>https://youtu.be/rV_zHDVQKRM</t>
  </si>
  <si>
    <t xml:space="preserve">Учебник с.217 рамочку с правилом выписать в тетрадь с.218 у.43 </t>
  </si>
  <si>
    <t>дз в группу вк</t>
  </si>
  <si>
    <t>дз  прислать в группу вк</t>
  </si>
  <si>
    <t>Фронтальная На основании выполнения упражнений на платформе</t>
  </si>
  <si>
    <t>Учебник, история России. Параграф 30, ссылка на урок https://resh.edu.ru/subject/lesson/2558, урок 30</t>
  </si>
  <si>
    <t>Самостоятельная работа на платформе; консультации по эл. почте</t>
  </si>
  <si>
    <t xml:space="preserve"> 25.04.20 до 18.00</t>
  </si>
  <si>
    <t>Фронтальная На основании прохождения упражненийна платформе</t>
  </si>
  <si>
    <t>Учебник, параграф 22, ссылка на урок https://resh.edu.ru/subject/lesson/1916, урок 14; стр. 183 вопрос №2 (в классе и дома)</t>
  </si>
  <si>
    <t>Самопроверка зачетных задач по готовым ответам методички и решенным заданиям 20 на Решу ОГЭ</t>
  </si>
  <si>
    <r>
      <t xml:space="preserve"> видеоуроки </t>
    </r>
    <r>
      <rPr>
        <b/>
        <sz val="10"/>
        <rFont val="Arial"/>
      </rPr>
      <t>resh. edu.ru</t>
    </r>
    <r>
      <rPr>
        <sz val="10"/>
        <color rgb="FF000000"/>
        <rFont val="Arial"/>
      </rPr>
      <t>. раздел 17, уроки 30-31 и работа с картами атласа</t>
    </r>
  </si>
  <si>
    <t>Решение вариантов с портала
https://oge.sdamgia.ru/test?id=24592960</t>
  </si>
  <si>
    <t xml:space="preserve"> урок на платформе zoom , vk  повторение стр.48</t>
  </si>
  <si>
    <t>https://youtu.be/87tqW1fSezk ,учебник параграф 63</t>
  </si>
  <si>
    <t>https://youtu.be/87tqW1fSezk  ,параграф 63</t>
  </si>
  <si>
    <t>https://sites.google.com/d/1srdJWO4yYzVog97wA58zN1oBl7aqn0BT/p/1vyxe59vtgSYdQtNafoHUzHsDtKHe-XVf/edit</t>
  </si>
  <si>
    <t>Учебник, параграф 22, ссылка на урок https://resh.edu.ru/subject/lesson/1916, урок 14; стр. 183 вопрос №2 (в классе и дома).</t>
  </si>
  <si>
    <t>Учебная игра в Волейбол. Повторение.</t>
  </si>
  <si>
    <t>Ответы по теме на эл.почту:sportzal.neva641@mail.ru</t>
  </si>
  <si>
    <t>18.05 до 17.00</t>
  </si>
  <si>
    <t>Техника безопасности на уроках легкой атлетики.Спринтерский бег.Повторение.</t>
  </si>
  <si>
    <t>Ответы по теме на эл.почту</t>
  </si>
  <si>
    <t>параграфы 44 и 45 устно,усвоить тему  помогут видеоурокина РЭШ(resh.edu.ru) раздел 17, уроки28-29, повт Поволжье тоже  можно по этой ссылки, уроки26, 27, следующий урок будет тест</t>
  </si>
  <si>
    <t xml:space="preserve"> тест 27.04 до 18ч</t>
  </si>
  <si>
    <t>самостоятнльная работа учащихся</t>
  </si>
  <si>
    <t>Цитаты по Ноздреву по плану , сайт инфоурок:videouroki/234</t>
  </si>
  <si>
    <t>ответ письменн по эл.почте</t>
  </si>
  <si>
    <t>27.04.20 до 12.00</t>
  </si>
  <si>
    <t xml:space="preserve">Ответы на почту </t>
  </si>
  <si>
    <t>Параграф 7,8;  работа по инд. эаданиям</t>
  </si>
  <si>
    <t>https://youtu.be/Wncnx19a2HQ ,параграф 63</t>
  </si>
  <si>
    <t>Спринтерский бег.Повторение.</t>
  </si>
  <si>
    <t>Работа с книгой по грамматике+интернет</t>
  </si>
  <si>
    <t>Работа с учебником+видеоматериал на Youtube.com</t>
  </si>
  <si>
    <t>Правильность выполнения задания</t>
  </si>
  <si>
    <t xml:space="preserve">Учебник с.222 у.47 рамочку выписать в тетрадь
</t>
  </si>
  <si>
    <t>консультации по скайпу, дз в группу вк</t>
  </si>
  <si>
    <t xml:space="preserve">Прочитать 5 главу романа "Мертвые души". Ответить устно на вопросы: 1. Как Гоголь подготавливает встречу читателей с СобакЕвичем? 2. Чем отличается он от других помещиков? 3. Что настораживает читателей в описании крепкого хозяйства?4. Какие детали внешности подчеркивают мертвенность Собакевича?5. Какова роль описания деталей быта при раскрытии образа Собакевича?6.Прокомментируйте сцену торга. </t>
  </si>
  <si>
    <t xml:space="preserve">Прислать устные ответы (аудио или видео) на почту  (можно фото или скан) m-serzhantova@mail.ru или WhatsApp                                                                                                                                                                               </t>
  </si>
  <si>
    <t>Оценка всем</t>
  </si>
  <si>
    <t>Самостоятельная работа на учебной платформе,учебник</t>
  </si>
  <si>
    <t xml:space="preserve">Учебник с.97 у.4  с.98 у.3 https://drive.google.com/open?id=1A8wa_7D3fP5Ve55YWjKINMWBGSdsImuo
</t>
  </si>
  <si>
    <t>отправка в группу вк</t>
  </si>
  <si>
    <t xml:space="preserve"> Самостоятельная работа; консультации по эл. почте</t>
  </si>
  <si>
    <t>Повторение с130</t>
  </si>
  <si>
    <t>Отправка ДЗ по э-почте</t>
  </si>
  <si>
    <t xml:space="preserve"> 02.05.2020 до 20.00</t>
  </si>
  <si>
    <t>Сочинение</t>
  </si>
  <si>
    <t>параграф 64,конспект</t>
  </si>
  <si>
    <t>13.05 до 12.00</t>
  </si>
  <si>
    <t>Отметка за сочинение по критериям</t>
  </si>
  <si>
    <t>Филь</t>
  </si>
  <si>
    <t xml:space="preserve"> Видеоуроки - resh.edu.ru раздел 17 уроки 32-33, работа с картами атласа</t>
  </si>
  <si>
    <t>Продолжение самостоятельной работы обучающихся</t>
  </si>
  <si>
    <t xml:space="preserve">Прочитать 6 главу романа "Мертвые души". Ответить устно на вопросы об образе Плюшкина: 1.В чем смысл фамилии этого гоголевского героя? 2. Почему дом Плюшкина сравнивается с замком? 3. Прокомментируйте описание портрета Плюшкина?Какая деталь является особенно значимой и почему? 4.Какая деталь в описании интерьера указывает на то, что жизнь умерла в этом доме? 5. Какой прием оказан Чичикову у Плюшкина?6. Почему после  такого приема Чичиков был "в самом веселом расположении духа"? </t>
  </si>
  <si>
    <t>Прислать устные ответы (аудио или видео) на почту  (можно фото или скан) m-serzhantova@mail.ru или WhatsApp</t>
  </si>
  <si>
    <t>Всем</t>
  </si>
  <si>
    <t>Учебник, история России. Параграф 31, ссылка на урок https://resh.edu.ru/subject/lesson/2558, урок30. стр. 273 вопрос №1,2.</t>
  </si>
  <si>
    <t>Немецкийя зык</t>
  </si>
  <si>
    <t xml:space="preserve">у. с. 61 №7 (а,б). №8 устно просмотреть, №10 (а,б) письменно, с. 62 №12 (составить 5 предложений из предложенных слов) </t>
  </si>
  <si>
    <t>фото выполненого задания в личные сообщения Вкнтакте</t>
  </si>
  <si>
    <t>04.05 до 14:00</t>
  </si>
  <si>
    <t>Просмотр обучающего видео и выполнение упражнений</t>
  </si>
  <si>
    <t>https://sites.google.com/d/1srdJWO4yYzVog97wA58zN1oBl7aqn0BT/p/17soafnb3pCp27EpAVj2lVqW0gco7Xyxj/edit</t>
  </si>
  <si>
    <t xml:space="preserve"> Нижняя прямая подача. Теория</t>
  </si>
  <si>
    <t>до 14.00 30.04</t>
  </si>
  <si>
    <t>Конференция ZOOM  07.05 в 11.00 идентификатор 769-8630-5849 пароль 3hnsbD</t>
  </si>
  <si>
    <t>Параграф 1,2; индивидуальное дом. задание</t>
  </si>
  <si>
    <t>Учебник, история России. Параграф 31, ссылка на урок https://resh.edu.ru/subject/lesson/2558, урок 30. стр. 273 вопрос №1,2.</t>
  </si>
  <si>
    <t>Самостоятельная работа обучющихся</t>
  </si>
  <si>
    <t>https://rus-oge.sdamgia.ru/?redir=1</t>
  </si>
  <si>
    <t>14.05 до 12.00</t>
  </si>
  <si>
    <t>Конференция в Zoom</t>
  </si>
  <si>
    <t>https://sites.google.com/d/1srdJWO4yYzVog97wA58zN1oBl7aqn0BT/p/1Bf7WAEn60xFE9UhEgxurjDPlFIsfrd4h/edit</t>
  </si>
  <si>
    <t>ЗАРЕГИСТРИРОВАТЬСЯ на сайте.Прислать фото результата решенного теста 7 варианта на почту  (можно фото или скан) m-serzhantova@mail.ru или WhatsApp. Вопросы по телефону.</t>
  </si>
  <si>
    <t>До  16.00</t>
  </si>
  <si>
    <t>https://resh.edu.ru/subject/lesson/6172/start/192778/</t>
  </si>
  <si>
    <t>Учебник §64(конспект)</t>
  </si>
  <si>
    <t>урок на платформе zoom , vk</t>
  </si>
  <si>
    <t xml:space="preserve">упр 7 стр 16 </t>
  </si>
  <si>
    <t xml:space="preserve"> Верхняя прямая подача. Теория.</t>
  </si>
  <si>
    <t>Выполнение теста</t>
  </si>
  <si>
    <t>https://sites.google.com/d/1srdJWO4yYzVog97wA58zN1oBl7aqn0BT/p/1BRbG5DWJOhjzb6xGNsUeBPmjq6UIDTM5/edit</t>
  </si>
  <si>
    <t>Соловьева ва</t>
  </si>
  <si>
    <t>параграф 65(читать)</t>
  </si>
  <si>
    <t xml:space="preserve">Самостоятельная работа с материалом </t>
  </si>
  <si>
    <t>Книга подготовка к огэ</t>
  </si>
  <si>
    <t>видеоурок в ZOOM 13.30</t>
  </si>
  <si>
    <t>E-mail</t>
  </si>
  <si>
    <t xml:space="preserve">Оценивается правильность выполнения </t>
  </si>
  <si>
    <t>Учебник с.215 выражения с head выписать в тетрадь с переводом, у.40 (письм)</t>
  </si>
  <si>
    <t>скайп, вк</t>
  </si>
  <si>
    <t>До26.04.2020 до 20.00</t>
  </si>
  <si>
    <t>оценка за правильность</t>
  </si>
  <si>
    <t xml:space="preserve">https://rus-oge.sdamgia.ru/?redir=1                                                                                                                                                                         </t>
  </si>
  <si>
    <t>Конспект статьи о Н. Заболоцком. Подготовить чтение наизусть стихотворения "О красоте человеческих лиц..." Видеоурок https://vk.com/id430720070?w=wall430720070_71%2Fall</t>
  </si>
  <si>
    <t>Фото конспекта и видео прислать в WhatsApp +79110114349</t>
  </si>
  <si>
    <t>Конспект - 24. 04 до 15.00 ЧН - 27.04 до 12.00</t>
  </si>
  <si>
    <t>физическая культура</t>
  </si>
  <si>
    <t xml:space="preserve"> Верхняя прямая подача. Прием снизу.</t>
  </si>
  <si>
    <t>до 14.00  02.05</t>
  </si>
  <si>
    <t>Учебник с.216 у.41 (письм)</t>
  </si>
  <si>
    <t>скайп,вк</t>
  </si>
  <si>
    <t>тесты 21-23</t>
  </si>
  <si>
    <t>делать с объяснением.</t>
  </si>
  <si>
    <t>Часть 6 гл.4-7. Письменный ответ: " Почему Свидригайлов кончает жизнь самоубийством?"</t>
  </si>
  <si>
    <t xml:space="preserve"> Ответы- фотографии, написанные от руки, присылать на эл.почту: doeet54@ mail.ru</t>
  </si>
  <si>
    <t>30.04.2020 до15.00</t>
  </si>
  <si>
    <t>оценка за полноту и правильность ответа</t>
  </si>
  <si>
    <t>Прислать фото результата решенного теста 8 варианта на почту  (можно фото или скан) m-serzhantova@mail.ru или WhatsApp</t>
  </si>
  <si>
    <t>До 16.00</t>
  </si>
  <si>
    <t>Соловьева аа</t>
  </si>
  <si>
    <t>ВСЕМ</t>
  </si>
  <si>
    <t>Самосоятельная работа</t>
  </si>
  <si>
    <t>Метание мяча на дальность.</t>
  </si>
  <si>
    <t>6.05 до 17.30</t>
  </si>
  <si>
    <t>с. 60 №6 написать по 3 аргумента за и против.</t>
  </si>
  <si>
    <t>личные сообщения Вк</t>
  </si>
  <si>
    <t>Конференция ZOOM 07.05 в 12.00 идентификатор 768-0480-2662 пароль 6ZEeZu</t>
  </si>
  <si>
    <t>Учебник 10-11кл.,В.И.Лях,2014. Тема:"Утренняя гимнастика" Читать!</t>
  </si>
  <si>
    <t>Составить комплекс упражнений для гибкости</t>
  </si>
  <si>
    <t>https://sites.google.com/d/1srdJWO4yYzVog97wA58zN1oBl7aqn0BT/p/1J4xE0jgK-uMFnG-VJ-3Uv6ihNsr2JBDN/edit</t>
  </si>
  <si>
    <t xml:space="preserve">Прочитать 7-10 главы романа "Мертвые души". </t>
  </si>
  <si>
    <t>https://youtu.be/pa7kegqRrEo, параграф 96 .97.98  краткую запись в тетрадь</t>
  </si>
  <si>
    <t>записи в тетрадь</t>
  </si>
  <si>
    <t xml:space="preserve">Мазурова И.В </t>
  </si>
  <si>
    <t>https://resh.edu.ru/subject/lesson/3242/start/</t>
  </si>
  <si>
    <t>тест 28.04 до 17ч</t>
  </si>
  <si>
    <t>платформа</t>
  </si>
  <si>
    <t>Параграф 7,8;  работа по инд. дом. зад.</t>
  </si>
  <si>
    <t>упр. 7, стр. 133 - Прослушайте интервью, подумайте над вопросами во 2-й части упражнения.
https://www.youtube.com/watch?v=e_cvIjWOdec - просмотреть видео, выписать новые слова с переводом.
https://www.youtube.com/watch?v=J780DiE20Mw - просмотреть видео, выписать новые слова с переводом.</t>
  </si>
  <si>
    <t>Фоторгафия задания - в группу или личным сообщением в Whatsapp</t>
  </si>
  <si>
    <t>Корчемкина Т.Ф.</t>
  </si>
  <si>
    <t>Самостоятельная работа, консультация по вотс ап</t>
  </si>
  <si>
    <t>упр7,8,10.стр.137.</t>
  </si>
  <si>
    <t>Сообщенеим в вотс ап</t>
  </si>
  <si>
    <t>28.04. до 17 час.</t>
  </si>
  <si>
    <t>Петрушко Т.Я.</t>
  </si>
  <si>
    <t>https://vk.com/club193365998</t>
  </si>
  <si>
    <t>Прислать фото одного из выполненных вариантов на matematika641@mail.ru</t>
  </si>
  <si>
    <t>Учебник с.93 у.2,3 выучить диалог</t>
  </si>
  <si>
    <t>Самостоятельная работа с материалом; консультации по эл. почте</t>
  </si>
  <si>
    <t>Выходной</t>
  </si>
  <si>
    <t>28.04.2020 до 17 час.</t>
  </si>
  <si>
    <t>ДЗ прислать по э-почте</t>
  </si>
  <si>
    <t>до 20.00 02.05.2020</t>
  </si>
  <si>
    <t>Алгебра и начала анализа</t>
  </si>
  <si>
    <t xml:space="preserve">Учебник пар36 № 661 № 665 -чет сделать выборку корней. Онлайн конференция на ZOOM 28.04.2020. в 12.30 Консультация на https://nsportal.ru/ap/library/nauchno-tekhnicheskoe-tvorchestvo/2019/02/05/5-sposobov-otbora-korney-v </t>
  </si>
  <si>
    <t>Проверка во время конференции</t>
  </si>
  <si>
    <t xml:space="preserve">Учебник с.94 у.2-5, слова выписать в словарь
</t>
  </si>
  <si>
    <t>выполненные упражнения прислать в группу вк</t>
  </si>
  <si>
    <t xml:space="preserve">Индивидуальные задания на пересказ
</t>
  </si>
  <si>
    <t>до 02.05.2020 до 17.00</t>
  </si>
  <si>
    <t xml:space="preserve">Самостоятельная , </t>
  </si>
  <si>
    <t>рисунок любимого вида спорта</t>
  </si>
  <si>
    <t>Индивидуальные задания на составление рассказа.</t>
  </si>
  <si>
    <t>Прикрепленный файл</t>
  </si>
  <si>
    <t>до 17.04 до 16.00</t>
  </si>
  <si>
    <t xml:space="preserve">Проработать Раздел 8, урок 27, выполнить тест https://resh.edu.ru/subject/lesson/2036/start/ </t>
  </si>
  <si>
    <t>фото с ответами прислать на почту в одном письме на matematika641@mail.ru</t>
  </si>
  <si>
    <t>Письменный ответ на вопрос:" Чем вызвано решение Раскольникова добровольно сознаться в преступлении?" цитирование обязательно.</t>
  </si>
  <si>
    <t xml:space="preserve"> Ответы- фотографии, написанные от руки, присылать на эл.почту: doeet54@ mail.ru Консультации в Скайпе тлт по эл.почте</t>
  </si>
  <si>
    <t>05.05.20 до 15.00</t>
  </si>
  <si>
    <t>Самостоятельная работа,</t>
  </si>
  <si>
    <t xml:space="preserve">Индивидуальные задания 
</t>
  </si>
  <si>
    <t>Самостоятельная работа, консультация</t>
  </si>
  <si>
    <t>Учебник, ссылка на прикрепленный файл</t>
  </si>
  <si>
    <t>Самостоятельная работа, консультация по Skype</t>
  </si>
  <si>
    <t>Правоотношения и правонарушения. параграф, учебник</t>
  </si>
  <si>
    <t>в течение недели</t>
  </si>
  <si>
    <t>Бег с преодолением препятствий.Прыжок в длину с разбега.Повторение.</t>
  </si>
  <si>
    <t>Учебник 10-11кл.,В.И.Лях,2014." Читать!</t>
  </si>
  <si>
    <t>29.04 до 14:00</t>
  </si>
  <si>
    <t>https://sites.google.com/d/1srdJWO4yYzVog97wA58zN1oBl7aqn0BT/p/1x6dzhO_XCu-aWPb8-jmD0JXqkouEWd24/edit</t>
  </si>
  <si>
    <t>упр. 1-3, стр. 134</t>
  </si>
  <si>
    <t xml:space="preserve">Самостоятельная работа, консультация по Skype </t>
  </si>
  <si>
    <t>упр.1,2. стр.138.</t>
  </si>
  <si>
    <t>29.04. до 17 час.</t>
  </si>
  <si>
    <t>Прикрепленные файлы в ВК</t>
  </si>
  <si>
    <t>30.04.2020 до 17 час.</t>
  </si>
  <si>
    <t xml:space="preserve">Объяснение по фото в контакте темы Многогранники ( Призма) </t>
  </si>
  <si>
    <t>Учеьник №220, разбор по присланным решения по фото  в контакте</t>
  </si>
  <si>
    <t>до 15.00. 14.05</t>
  </si>
  <si>
    <t>Эл-в математика</t>
  </si>
  <si>
    <t xml:space="preserve">Учебник пар36 № 661 № 665 -чет сделать выборку корней.  Консультация на https://nsportal.ru/ap/library/nauchno-tekhnicheskoe-tvorchestvo/2019/02/05/5-sposobov-otbora-korney-v </t>
  </si>
  <si>
    <t>Эл-в английский язык</t>
  </si>
  <si>
    <t>Самотоятельная</t>
  </si>
  <si>
    <t>Индивидуальные задания</t>
  </si>
  <si>
    <t>Задание в группу или личным сообщение</t>
  </si>
  <si>
    <t>Самостоятельная работа Zoom</t>
  </si>
  <si>
    <t>упр. 4-6, стр. 135</t>
  </si>
  <si>
    <t>Онлайн учебник Основы Безопасности Жизнедеятельности 10 класс С.Н.Вангородский ,В.Н.Латчук,В.В.Марков,С.К.Миронов Параграф 1.4,ответы на вопросы.</t>
  </si>
  <si>
    <t>ответы в группу или личным сообщением в Whatsapp</t>
  </si>
  <si>
    <t>https://vk.com/id560381057</t>
  </si>
  <si>
    <t>прикрепленный файл.</t>
  </si>
  <si>
    <t>Письменное сообщение</t>
  </si>
  <si>
    <t>Прикрепленные файлы в ВК.</t>
  </si>
  <si>
    <t>Тесты 23- 25</t>
  </si>
  <si>
    <t>делать с объяснением</t>
  </si>
  <si>
    <t>фото  в сообщениях</t>
  </si>
  <si>
    <t>Прохождение теста</t>
  </si>
  <si>
    <t xml:space="preserve">Выборочно </t>
  </si>
  <si>
    <t>Эл-в физика</t>
  </si>
  <si>
    <t>Соловьёва аа</t>
  </si>
  <si>
    <t>Сам. Работа</t>
  </si>
  <si>
    <t>Интерактивный тренажёр. Вар 3(1-14)</t>
  </si>
  <si>
    <t>Эл-в обществознание</t>
  </si>
  <si>
    <t>Решение теста на сайте Решу ЕГЭ  https://soc-ege.sdamgia.ru/test?theme=74</t>
  </si>
  <si>
    <t>консультации через почту или VK</t>
  </si>
  <si>
    <t>конфернция ZOOM</t>
  </si>
  <si>
    <t>"Война и мир" т.1 часть1</t>
  </si>
  <si>
    <t>работа по образам</t>
  </si>
  <si>
    <t>Метание мяча на дальность</t>
  </si>
  <si>
    <t>Ответы на вопросы на почту:sportzal.neva641@mail.ru</t>
  </si>
  <si>
    <t>6.05 до 17.00</t>
  </si>
  <si>
    <t>фото с объяснением "Повторение и систематизация знаний по теме Иррациональные и показательные уравнения  и неравенства</t>
  </si>
  <si>
    <t>Учебник №№170(4), 155(3).задачи 1 и 2 из параграфа 12</t>
  </si>
  <si>
    <t xml:space="preserve"> до 13.00 12.05  с последующей самоппроверкой по высланным ответам и решениям в контакте.</t>
  </si>
  <si>
    <t>04.05.20 до 23:00
Пройти тест по ссылке</t>
  </si>
  <si>
    <t>Учебник. Повторение.Многогранники, углы между прямой и плосколстью</t>
  </si>
  <si>
    <t>Учебник .Разбор задач по фото , №220</t>
  </si>
  <si>
    <t>до14.00   13.05</t>
  </si>
  <si>
    <t xml:space="preserve">Оценка за содержание и правильность оформления документа </t>
  </si>
  <si>
    <t xml:space="preserve">парагрфы 96,97,98       https://youtu.be/pa7kegqRrEo </t>
  </si>
  <si>
    <t>Задание в группу Whatsapp</t>
  </si>
  <si>
    <t>Самостоятельная работа,консультация по вотс ап</t>
  </si>
  <si>
    <t>упр.7,8,10. стр.137</t>
  </si>
  <si>
    <t>Задание в группу вотс ап</t>
  </si>
  <si>
    <t>учебник с. 131 у. 6, 7 письм.</t>
  </si>
  <si>
    <t>https://vk.com/club193366343</t>
  </si>
  <si>
    <t xml:space="preserve">Виды нормативных актов.Зинковский С.Б. Лекция 22. Нормативный правовой акт        составте схему по материалам видео. </t>
  </si>
  <si>
    <t>результат nadyafedosova@mail.ru</t>
  </si>
  <si>
    <t xml:space="preserve">до 24. 04., но не ранее. </t>
  </si>
  <si>
    <t xml:space="preserve">Оценка за  правильность выполнения </t>
  </si>
  <si>
    <t>04.05.20 до 23:00 Скриншоты результатов теста прислать на почту inf641.214@gmail.com В теме письма указать ФИО и класс</t>
  </si>
  <si>
    <t>Истомина Н.П,</t>
  </si>
  <si>
    <t>Самостоятнльная работа обучающихся</t>
  </si>
  <si>
    <t>Выполнение заданий по ссылке:https://sdamgia.ru/test?=28142281</t>
  </si>
  <si>
    <t>Задания 1-6,11 из варианта 81-свериться с решением по фото</t>
  </si>
  <si>
    <t>до  12.00  19.05</t>
  </si>
  <si>
    <t>Ярусова Л.Н</t>
  </si>
  <si>
    <t>ZOOM конференция</t>
  </si>
  <si>
    <t>тест13 гостева + 14 тест</t>
  </si>
  <si>
    <t>фото всех заданий</t>
  </si>
  <si>
    <t>учебник с. 132 у. 1 с переводом, у. 3</t>
  </si>
  <si>
    <t>фото ответов в группу в ВК</t>
  </si>
  <si>
    <t>поторение пройденного мат-ла стр17</t>
  </si>
  <si>
    <t>https://sites.google.com/d/1srdJWO4yYzVog97wA58zN1oBl7aqn0BT/p/1HnFJ4IvHtqQ313UGCdMvf9WlJJIWYw0A/edit</t>
  </si>
  <si>
    <t>самостоятельная работа с параграфом учебника</t>
  </si>
  <si>
    <t>06.05.2020, до 20.00</t>
  </si>
  <si>
    <t>СССР в 1953-1964-х гг.</t>
  </si>
  <si>
    <t>Конференция ZOOM 07.05 в 10.00 идентификатор  717-7544-2550
пароль 6dN7X3</t>
  </si>
  <si>
    <t>Параграфы 4-7, 10-13; инд. дом. задание</t>
  </si>
  <si>
    <t>до 20.05.2020</t>
  </si>
  <si>
    <t>Италия в 20-30 гг. XX в.: приход к власти партии Б. Муссолини.</t>
  </si>
  <si>
    <t>конспект</t>
  </si>
  <si>
    <t>Читать эпилог</t>
  </si>
  <si>
    <t xml:space="preserve">  Консультации в Скайпе или по эл. почте</t>
  </si>
  <si>
    <t xml:space="preserve"> nadyafedosova@mail.ru</t>
  </si>
  <si>
    <t xml:space="preserve"> до 29.04</t>
  </si>
  <si>
    <t>тест 15</t>
  </si>
  <si>
    <t>Интерактивный тренажёр. Вариант 3(1-14)</t>
  </si>
  <si>
    <t>Платформа ДО2</t>
  </si>
  <si>
    <t>все задания на почту</t>
  </si>
  <si>
    <t>учебник параграфы 94,95  https://youtu.be/j_SVd_6DJ5s</t>
  </si>
  <si>
    <t>вебинар М.Булгаков</t>
  </si>
  <si>
    <t>"Мастер и Марг."главы глава 23-24</t>
  </si>
  <si>
    <t>Видеозапись чтения направить педагогу</t>
  </si>
  <si>
    <t xml:space="preserve">Учебник пар36 № 661 № 665 -чет сделать выборку корней. Онлайн конференция на ZOOM 30.04.2020 в 12.30  Консультация на https://nsportal.ru/ap/library/nauchno-tekhnicheskoe-tvorchestvo/2019/02/05/5-sposobov-otbora-korney-v </t>
  </si>
  <si>
    <t>Фото работы в группу</t>
  </si>
  <si>
    <t>упр171.2.4) (в учебнике) решение в тетради</t>
  </si>
  <si>
    <t>фото работы на почту fizika641fizika@yandex.ru</t>
  </si>
  <si>
    <r>
      <t xml:space="preserve"> видеоурок по теме: Африка, пройти по ссылке </t>
    </r>
    <r>
      <rPr>
        <b/>
        <sz val="10"/>
        <rFont val="Arial"/>
      </rPr>
      <t>resh.edu.ru</t>
    </r>
    <r>
      <rPr>
        <sz val="10"/>
        <color rgb="FF000000"/>
        <rFont val="Arial"/>
      </rPr>
      <t xml:space="preserve"> раздел 23, уроки(12, 13) и карты атласа</t>
    </r>
  </si>
  <si>
    <t>Международная защита прав человека. Модуль:антикор Открытость информации, как способ борьбы с коррупцией.</t>
  </si>
  <si>
    <t>устно</t>
  </si>
  <si>
    <t>упр. 1-3, стр. 132</t>
  </si>
  <si>
    <t>Задание - в группу или личным сообщением в Whatsapp</t>
  </si>
  <si>
    <t>упр.3,4 стр.138.</t>
  </si>
  <si>
    <t>Задание в группу</t>
  </si>
  <si>
    <t>30.04. до 17 час.</t>
  </si>
  <si>
    <t>Учебник, прикрепленный файл</t>
  </si>
  <si>
    <t>сборник тестов ЕГЭ, тест 16- 20 с обязательным объяснением решений</t>
  </si>
  <si>
    <t>по требованию. Возникающие врпросы можно задать в Скайпе или получить ответ по эл. почте</t>
  </si>
  <si>
    <t>Т5 параграф 2 учить устно, термины по теме знать, на почту ничего не присылать</t>
  </si>
  <si>
    <t>Михайлова Т.В</t>
  </si>
  <si>
    <t xml:space="preserve"> Повторить Раздел 8 Урок 45-47. Решение тригонометрических уравнений. Онлайн конференция на ZOOM 17.04. в 12.30</t>
  </si>
  <si>
    <t>Истомина Н. П.</t>
  </si>
  <si>
    <t>Повторение и систематизация знаний" темы Решение показательных и логарифмических уравнений и неравенствв контакте</t>
  </si>
  <si>
    <t>№210(2).211(2), 213(2), 348(2)</t>
  </si>
  <si>
    <t>до 14.00    13.05</t>
  </si>
  <si>
    <t>Фото выполненной работы на почту matematika641@mail.ru</t>
  </si>
  <si>
    <t>до 11.04</t>
  </si>
  <si>
    <t>САмостоятельная работа</t>
  </si>
  <si>
    <t>Самомостоятельная работа обучающихся</t>
  </si>
  <si>
    <t>Повторение Темы "Двугранный угол" по презентации в коонтакте Изучаить слайды</t>
  </si>
  <si>
    <t>Фото выполненной работы  в группу в контакте</t>
  </si>
  <si>
    <t>до 17.00 28.04</t>
  </si>
  <si>
    <t xml:space="preserve">Федосова Н. А, </t>
  </si>
  <si>
    <t>САмостоятельная работа, коонсультация в Skype</t>
  </si>
  <si>
    <t>задание в группу в ВК</t>
  </si>
  <si>
    <t>конференция ZOOM</t>
  </si>
  <si>
    <t xml:space="preserve">том 1 часть2 </t>
  </si>
  <si>
    <t>до 06.04</t>
  </si>
  <si>
    <t>Прыжок в длину с разбега.Повторение.</t>
  </si>
  <si>
    <t>Учебник 10-11кл.,В.И.Лях,2014.</t>
  </si>
  <si>
    <t xml:space="preserve">СССР в 1953-1964-х ггДоказать необходимость перемен в жизни общества после смерти  И. Сталина. Дать представление о работе XX съезда КПСС.. конспект по параграфу учебника. </t>
  </si>
  <si>
    <t>Прислать видео или комплекс упражнений на почту shev-sveta@mail.ru</t>
  </si>
  <si>
    <t>Самостоятельная работа, консультация в Skype</t>
  </si>
  <si>
    <t>Задание в группу по вотс ап</t>
  </si>
  <si>
    <t>ФРронтальная</t>
  </si>
  <si>
    <t xml:space="preserve"> Онлайн учебник Основы Безопасности Жизнедеятельности 10 класс С.Н.Вангородский ,В.Н.Латчук,В.В.Марков,С.К.Миронов Параграф 1.4,ответы на вопросы.</t>
  </si>
  <si>
    <t>Ответы на почту:sportzal.neva641@mail.ru</t>
  </si>
  <si>
    <t>Самостоятелная работа обучающихся</t>
  </si>
  <si>
    <t xml:space="preserve">Учебник 10-11кл.,В.И.Лях,2014. </t>
  </si>
  <si>
    <t xml:space="preserve">1, 1.5 страницы текста на почту </t>
  </si>
  <si>
    <t>до конца недели</t>
  </si>
  <si>
    <t>Самостоятельная раюота обучающихся</t>
  </si>
  <si>
    <r>
      <t xml:space="preserve">ссылка в контакте </t>
    </r>
    <r>
      <rPr>
        <u/>
        <sz val="10"/>
        <color rgb="FF1155CC"/>
        <rFont val="Arial"/>
      </rPr>
      <t>http://math-ege.sdamgia.ru/test?id=86...</t>
    </r>
  </si>
  <si>
    <t>Тест на тему "Генетика и селекция" (см. в группе) досдать долги.</t>
  </si>
  <si>
    <t>Выполнить тест  1.6. Тригонометрические уравнения. Обобщение и систематизация знаний https://do2.rcokoit.ru/mod/scorm/player.php</t>
  </si>
  <si>
    <t>Фото на почту matematika641@mail.ru</t>
  </si>
  <si>
    <t>задания  8-13</t>
  </si>
  <si>
    <t>до 15.00. 20.05</t>
  </si>
  <si>
    <t>фронталбно</t>
  </si>
  <si>
    <t>упр.7,8. стр.133</t>
  </si>
  <si>
    <t>Задания вконтакте</t>
  </si>
  <si>
    <t xml:space="preserve">https://en-oge.sdamgia.ru/ Аудирование 4 вариант </t>
  </si>
  <si>
    <t xml:space="preserve">фото на почту </t>
  </si>
  <si>
    <t>Эл. Почта, FomNatali@list.ru
Whatsaap. .(8-921-59-59-764)</t>
  </si>
  <si>
    <t>13.05.до 17.00</t>
  </si>
  <si>
    <t>Повторение темы</t>
  </si>
  <si>
    <t>Учебник №№225,231</t>
  </si>
  <si>
    <t>Карасев С.А</t>
  </si>
  <si>
    <t>конфренция на ZOOM</t>
  </si>
  <si>
    <t>тест 19 сенина</t>
  </si>
  <si>
    <t xml:space="preserve">фото всех заданий </t>
  </si>
  <si>
    <t>Ответы по теме на Эл.почту:sportzal.neva641@mail.ru</t>
  </si>
  <si>
    <t xml:space="preserve">Учебник 10-11кл.,В.И.Лях,2014. Тема:"Утренняя гимнастика."Читать! </t>
  </si>
  <si>
    <t>Составить комплекс упражнений на гибкость</t>
  </si>
  <si>
    <t>Самостоятельная, Zoom</t>
  </si>
  <si>
    <t>задания в группу</t>
  </si>
  <si>
    <t>Конференция ZOOM  в 12.00 идентификатор  795-2244-0751 пароль 5QqTrT</t>
  </si>
  <si>
    <t>Параграф 25; работа по индивид. дом заданиям</t>
  </si>
  <si>
    <t>Отправка задания на вотс ап</t>
  </si>
  <si>
    <t>01.05.2020(выходной) до 17 час.</t>
  </si>
  <si>
    <t>учебник с. 134 + аудио файл</t>
  </si>
  <si>
    <t xml:space="preserve">фото всех заданий в группу в ВК </t>
  </si>
  <si>
    <t>Решение заданий с портала "Решу ЕГЭ" В34, В37</t>
  </si>
  <si>
    <t>Решение заданий с портала "Решу ЕГЭ"</t>
  </si>
  <si>
    <t>тест 20</t>
  </si>
  <si>
    <t>все задания</t>
  </si>
  <si>
    <t>ZOOM конфренция</t>
  </si>
  <si>
    <t>образная система, проблематика,     история создания романа</t>
  </si>
  <si>
    <t>фото на эл.почту</t>
  </si>
  <si>
    <t>до 20.04</t>
  </si>
  <si>
    <t>Индивидуальные раздаточные материалы</t>
  </si>
  <si>
    <t>Фото задания в группу</t>
  </si>
  <si>
    <t>21.04  до 16.00</t>
  </si>
  <si>
    <t>зачет/незачет</t>
  </si>
  <si>
    <t>САамостоятельная работа.</t>
  </si>
  <si>
    <t>Задания в группу</t>
  </si>
  <si>
    <t>24.04.до 17.00</t>
  </si>
  <si>
    <t>Самостоятельная работа, консультации в Skype</t>
  </si>
  <si>
    <t>07.05 до 17.00</t>
  </si>
  <si>
    <t>учебник, Правонарушения и правоотношения.</t>
  </si>
  <si>
    <t xml:space="preserve">мини-конспект
</t>
  </si>
  <si>
    <t xml:space="preserve"> nadyafedosova@mail.ru </t>
  </si>
  <si>
    <t>Ответ на почту.</t>
  </si>
  <si>
    <t>Учебник 10-11кл.,В.И.Лях,2014</t>
  </si>
  <si>
    <t>Тест на тему "Генетика и селекция" (см. в группе) досдать долги</t>
  </si>
  <si>
    <t>Ответ на почту olga-orlova-2010@mail.ru</t>
  </si>
  <si>
    <t>Конференция ZOOM  в 11.00 идентификатор 730-2921-1923 пароль 8JEHm9</t>
  </si>
  <si>
    <t>Параграфы 4-7, 10-13;работа по индивтд. дом. заданиям</t>
  </si>
  <si>
    <t>https://www.dw.com/de/land-unter-in-venedig/l-51350896
текст читать переводить (нажать на manuskript под видео), сделать упражнения к тексту (нажать на Ubungen)</t>
  </si>
  <si>
    <t>личные сообщения вк</t>
  </si>
  <si>
    <t>06.05 до 14:00</t>
  </si>
  <si>
    <t>https://sites.google.com/d/1srdJWO4yYzVog97wA58zN1oBl7aqn0BT/p/1A-yUlarMxQvJXt7MnR7IcPRAv5ZPJ33K/edit</t>
  </si>
  <si>
    <t>конференция ZOOM  в 11.00 инденфикатор 723 897 8883 пароль 027708</t>
  </si>
  <si>
    <t>"Мастеер и Маргарита" глава 8,12</t>
  </si>
  <si>
    <t>ответы на вопросы</t>
  </si>
  <si>
    <t>https://resh.edu.ru/subject/lesson/2687/start/</t>
  </si>
  <si>
    <t>Скрин (или фотографию с результатом выслать на почту bondareva.olga80@gmail.com</t>
  </si>
  <si>
    <t>вебинар</t>
  </si>
  <si>
    <t>сочинние вар. 4 Сенина</t>
  </si>
  <si>
    <t xml:space="preserve"> Решение заданий. прототипы заданий  №3 №8 №14 на сайте ФИПИ </t>
  </si>
  <si>
    <t>к следующему уроку</t>
  </si>
  <si>
    <t>Учебник 10-11кл.,В.И.Лях,2014. Тема:"Утренняя гимнастика." Читать!</t>
  </si>
  <si>
    <t>написать свое мнение на этот же текст.</t>
  </si>
  <si>
    <t>https://sites.google.com/d/1srdJWO4yYzVog97wA58zN1oBl7aqn0BT/p/1g5ul-i2_FVmVY7XL_IKt-JIyo_FYa_X7/edit</t>
  </si>
  <si>
    <r>
      <t xml:space="preserve">Ссылка в контакте  </t>
    </r>
    <r>
      <rPr>
        <u/>
        <sz val="10"/>
        <color rgb="FF1155CC"/>
        <rFont val="Arial"/>
      </rPr>
      <t>http://sdamgia.ru/test?id=28142280</t>
    </r>
  </si>
  <si>
    <t>№№ 1-7 с высланным  фоторещением в контакте</t>
  </si>
  <si>
    <t xml:space="preserve">
У всех с индивидуальным пояснением по фото в контакте</t>
  </si>
  <si>
    <t>Ссылка в контакте  https.//mathb-ege.sdamgia.ru?id=8578476</t>
  </si>
  <si>
    <t>№1-8 с последующем фоторещением в контакте</t>
  </si>
  <si>
    <t xml:space="preserve">
до 16.00. </t>
  </si>
  <si>
    <t xml:space="preserve">
У всех  с ндивидуальным пояснением в контакте</t>
  </si>
  <si>
    <r>
      <t xml:space="preserve"> видеоурок по теме: Африка, пройти по ссылке </t>
    </r>
    <r>
      <rPr>
        <b/>
        <sz val="10"/>
        <rFont val="Arial"/>
      </rPr>
      <t>resh.edu.ru</t>
    </r>
    <r>
      <rPr>
        <sz val="10"/>
        <color rgb="FF000000"/>
        <rFont val="Arial"/>
      </rPr>
      <t xml:space="preserve"> раздел 23, уроки(12, 13) и карты атласа</t>
    </r>
  </si>
  <si>
    <t>Прикрепленный файл.</t>
  </si>
  <si>
    <t>Отправка задания в группу вконтакте</t>
  </si>
  <si>
    <t>https://en-oge.sdamgia.ru/ Описание картинки (3 задание)</t>
  </si>
  <si>
    <t>FomNatali@list.ru</t>
  </si>
  <si>
    <t>https://vk.com/club193939868</t>
  </si>
  <si>
    <t>Конференция ZOOM  в 10.00 идентификатор 724-9429-6689 пароль 0FTCPh</t>
  </si>
  <si>
    <t xml:space="preserve">Параграф 25; работа по индивид. дом. заданиям </t>
  </si>
  <si>
    <t>Ярусова</t>
  </si>
  <si>
    <t>конференция на ZOOM  по решению  тестов</t>
  </si>
  <si>
    <t>соч. вар 4 Сенина</t>
  </si>
  <si>
    <t>на эл.почту все задания</t>
  </si>
  <si>
    <r>
      <t xml:space="preserve">Ссылка в контакте  </t>
    </r>
    <r>
      <rPr>
        <u/>
        <sz val="10"/>
        <color rgb="FF1155CC"/>
        <rFont val="Arial"/>
      </rPr>
      <t>http://sdamgia.ru/test?id=28142281</t>
    </r>
  </si>
  <si>
    <t>№№  1-9 с  последующем фоторещением в контакте</t>
  </si>
  <si>
    <t>до 15.00  12.05</t>
  </si>
  <si>
    <t>Астрономия</t>
  </si>
  <si>
    <t>параграфы 28,30,  на почту ничего не присылать</t>
  </si>
  <si>
    <t>до.30.04</t>
  </si>
  <si>
    <t>краткие итоги главы 12,упр 13(п)</t>
  </si>
  <si>
    <t>фотозадач на почту fizika641fizika@yandex.ru</t>
  </si>
  <si>
    <t>https://en-oge.sdamgia.ru/ сравнение картинок (задание 4)</t>
  </si>
  <si>
    <t>Отправка задания в группу</t>
  </si>
  <si>
    <t>15.0. до 17 час.</t>
  </si>
  <si>
    <t>.Эл. почта.</t>
  </si>
  <si>
    <t xml:space="preserve">https://en-oge.sdamgia.ru/  Вариант 3 лексика и грамматика </t>
  </si>
  <si>
    <t>Фото задания на эл.почту FomNatali@list.ru</t>
  </si>
  <si>
    <t>01.05 до 18.00</t>
  </si>
  <si>
    <t>https://en-oge.sdamgia.ru/ Аудирование 3 вариант</t>
  </si>
  <si>
    <t>0.6.05 до 19.00</t>
  </si>
  <si>
    <t>консультация по сочинению вар.4 Сенина</t>
  </si>
  <si>
    <t>на эл.почту</t>
  </si>
  <si>
    <t>продолжить работу над конспектом, фото на почту nadyafedosova@mail.ru</t>
  </si>
  <si>
    <t>неделя</t>
  </si>
  <si>
    <t>оценка в электронном журнале в соответствии с правильностью и полнотой выполнения задания</t>
  </si>
  <si>
    <t>вебинар в 10.00</t>
  </si>
  <si>
    <t>"Мастрер и Марг." глава 24-25</t>
  </si>
  <si>
    <t>ответ на вопросы на почту</t>
  </si>
  <si>
    <t>https://vk.com/club193269788</t>
  </si>
  <si>
    <t>Задания в группе</t>
  </si>
  <si>
    <t>05.05. до 17 час.</t>
  </si>
  <si>
    <t>https://en-oge.sdamgia.ru/ Вариант 3 Письмо и Эссе</t>
  </si>
  <si>
    <t>01.05. до 18.00</t>
  </si>
  <si>
    <t>22.04. до 18.00</t>
  </si>
  <si>
    <t xml:space="preserve"> Процессуальное право: административная юрисдикция, конституционное судопроизводство. Модуль:антикор Уголовный кодекс о взяточничестве . работа с параграфом учебника</t>
  </si>
  <si>
    <t>конспект, 2 страницы, фото на nadyafedosova@mail.ru</t>
  </si>
  <si>
    <t>вебинар в 10.00 по Булгакову</t>
  </si>
  <si>
    <t>магия и ее разоблачение</t>
  </si>
  <si>
    <t>Консультация</t>
  </si>
  <si>
    <t>Повторение. Просмотреть видеоурок Информационное право и информационная безопасность</t>
  </si>
  <si>
    <t>до 23:00 04.05.2020 Вопросы по теме можно задать по почте kirill.shubarin@gmail.com</t>
  </si>
  <si>
    <t xml:space="preserve">04.05.2020 до 23:00 </t>
  </si>
  <si>
    <t>параграфы 26-27, ответить писм. Вы узнаете с100, 103, вопросы и зад.с.102(2 и 3) на почту ничего не присылать</t>
  </si>
  <si>
    <t>Самостоятельная  обучающихся</t>
  </si>
  <si>
    <t>Комплекс упражнений на гибкость</t>
  </si>
  <si>
    <t>https://en-oge.sdamgia.ru/  Вариант 3 Грамматика и лексика</t>
  </si>
  <si>
    <t>e-mail: tatianakorchemkina@yandex.ru</t>
  </si>
  <si>
    <t>Дополнительный материал</t>
  </si>
  <si>
    <t>Задания в группе в контакте</t>
  </si>
  <si>
    <t>27.04.до 18.00</t>
  </si>
  <si>
    <t xml:space="preserve">Фоминых Н.А. </t>
  </si>
  <si>
    <t>https://en-oge.sdamgia.ru/устная часть</t>
  </si>
  <si>
    <t>прикрепленный файл</t>
  </si>
  <si>
    <t xml:space="preserve">
Онлайн учебник Основы Безопасности Жизнедеятельности 11 класс С.Н.Вангородский ,В.Н.Латчук,В.В.Марков,С.К.Миронов Параграф 3.3, ,ответы на вопросы</t>
  </si>
  <si>
    <t>30.04. до 18.00</t>
  </si>
  <si>
    <t>Задания в группу в контакте</t>
  </si>
  <si>
    <t>вар15 Сенина</t>
  </si>
  <si>
    <t>эл. почта все задания</t>
  </si>
  <si>
    <t>Самосьоятельная работа обучающихся</t>
  </si>
  <si>
    <t xml:space="preserve">Ссылка в контакте  https.//mathb-ege.sdamgia.ru?id=8578476
</t>
  </si>
  <si>
    <t xml:space="preserve">
№№16,14</t>
  </si>
  <si>
    <t>до 16.00 13.05</t>
  </si>
  <si>
    <t>У всех с последующем фоторешений в контакте</t>
  </si>
  <si>
    <t>Прислать комплекс упражнений на почту shev-sveta@mail.ru</t>
  </si>
  <si>
    <r>
      <t xml:space="preserve">Ссылка в контакте  </t>
    </r>
    <r>
      <rPr>
        <u/>
        <sz val="10"/>
        <color rgb="FF1155CC"/>
        <rFont val="Arial"/>
      </rPr>
      <t>http://sdamgia.ru/test?id=28142281</t>
    </r>
  </si>
  <si>
    <t>№№13,15</t>
  </si>
  <si>
    <t>до15..00 19.05</t>
  </si>
  <si>
    <t>Просмотр обучающих видеоуроков и самостоятельная работа учащихся.</t>
  </si>
  <si>
    <t>https://interneturok.ru/lesson/biology/11-klass/vzaimodeystvie-cheloveka-i-prirody/ohrana-prirody-i-perspektivy-ratsionalnogo-prirodopolzovaniya</t>
  </si>
  <si>
    <t>Вопросы 1-3 в конце параграфа 88 на э/почту</t>
  </si>
  <si>
    <t>29.04 в 15.00</t>
  </si>
  <si>
    <t>конфренция на ZOOM  М.Булгаков в 11.00</t>
  </si>
  <si>
    <t>"М. и М," глава 13,15, 19</t>
  </si>
  <si>
    <t>письменные ответы на вопросы</t>
  </si>
  <si>
    <t>Отправка ответов в группу в контакте</t>
  </si>
  <si>
    <t>https://en-oge.sdamgia.ru/ Вариант 3  Говорение</t>
  </si>
  <si>
    <t>06.05 до 20.00</t>
  </si>
  <si>
    <t xml:space="preserve">Разбор неполучившихся заданий  по высанным фото решений </t>
  </si>
  <si>
    <t>задания 13-18</t>
  </si>
  <si>
    <t>до 15.00. 15.05</t>
  </si>
  <si>
    <t>Самостояльная работа</t>
  </si>
  <si>
    <t>https://resh.edu.ru/subject/lesson/3418/start/</t>
  </si>
  <si>
    <t>до 2404 до 16.00</t>
  </si>
  <si>
    <t>Прислать комплекс на почту shev-sveta@mail.ru</t>
  </si>
  <si>
    <t>ИстоминамН.П.</t>
  </si>
  <si>
    <t>ссылка в контакте http://mathb-ege.sdamgia.ru/test?id=86</t>
  </si>
  <si>
    <t>задания 13-20</t>
  </si>
  <si>
    <t>до 15.00.20.05</t>
  </si>
  <si>
    <t>оценка за весь вариант</t>
  </si>
  <si>
    <t>02.05.2020 до 17 час.</t>
  </si>
  <si>
    <t>https://en-oge.sdamgia.ru/ Эссе</t>
  </si>
  <si>
    <t>25.04. до 18.00</t>
  </si>
  <si>
    <t>07.05. до 20.00</t>
  </si>
  <si>
    <t>ZOOM конфернция по Булгакову</t>
  </si>
  <si>
    <t xml:space="preserve">"Мастер и Маргарита" глава 1-2 отвт на вопрос : кто победил в споре между Га-Ноцри и Пилатом? Воланд присутствует в каждой главе, в каком вид Воланд предстает во 2 главе </t>
  </si>
  <si>
    <t>главы 3,5-11 глава 7 - почему нехорошая квартира</t>
  </si>
  <si>
    <t xml:space="preserve">
Онлайн учебник Основы Безопасности Жизнедеятельности 11 класс С.Н.Вангородский ,В.Н.Латчук,В.В.Марков,С.К.Миронов Параграф 3.3, ,ответы на вопросы</t>
  </si>
  <si>
    <t>27.04. до 18.00</t>
  </si>
  <si>
    <r>
      <t xml:space="preserve">https://www.youtube.com/watch?v=JMXIEprSF40  </t>
    </r>
    <r>
      <rPr>
        <sz val="10"/>
        <color rgb="FF000000"/>
        <rFont val="Arial"/>
      </rPr>
      <t>https://www.youtube.com/watch?v=j4JEMWRMImA (изучить обучающие видео)</t>
    </r>
  </si>
  <si>
    <t xml:space="preserve"> ответы вгруппу ВК</t>
  </si>
  <si>
    <t>Ответы в группе в контакте</t>
  </si>
  <si>
    <t xml:space="preserve">Задания в формате ЕГЭ. Языковой материалhttp://ege.fipi.ru/os11/xmodules/qprint/index.php?theme_guid=8857097d9641e311aa7d001fc68344c9&amp;proj_guid=4B53A6CB75B0B5E1427E596EB4931A2A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</si>
</sst>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yyyy"/>
    <numFmt numFmtId="165" formatCode="dd\.mm"/>
    <numFmt numFmtId="166" formatCode="dd\,mm\,yyyy"/>
    <numFmt numFmtId="167" formatCode="dd\.mm\.yy"/>
    <numFmt numFmtId="168" formatCode="dd\,mm\,yy"/>
    <numFmt numFmtId="169" formatCode="dd/mm/yyyy"/>
    <numFmt numFmtId="170" formatCode="dd/mm"/>
  </numFmts>
  <fonts count="72">
    <font>
      <sz val="10"/>
      <color rgb="FF000000"/>
      <name val="Arial"/>
    </font>
    <font>
      <b/>
      <sz val="12"/>
      <color rgb="FF000000"/>
      <name val="Calibri"/>
    </font>
    <font>
      <sz val="10"/>
      <name val="Arial"/>
    </font>
    <font>
      <sz val="9"/>
      <color rgb="FF000000"/>
      <name val="Arial"/>
    </font>
    <font>
      <sz val="10"/>
      <color rgb="FF000000"/>
      <name val="Arial"/>
    </font>
    <font>
      <b/>
      <sz val="10"/>
      <color rgb="FF000000"/>
      <name val="Roboto"/>
    </font>
    <font>
      <b/>
      <i/>
      <sz val="11"/>
      <color rgb="FF00B050"/>
      <name val="Arial"/>
    </font>
    <font>
      <sz val="11"/>
      <color rgb="FF000000"/>
      <name val="Calibri"/>
    </font>
    <font>
      <sz val="8"/>
      <color rgb="FF000000"/>
      <name val="Arial"/>
    </font>
    <font>
      <b/>
      <sz val="11"/>
      <color rgb="FF1F497D"/>
      <name val="Arial"/>
    </font>
    <font>
      <sz val="11"/>
      <color rgb="FF000000"/>
      <name val="Arial"/>
    </font>
    <font>
      <sz val="10"/>
      <color rgb="FF000000"/>
      <name val="Arial"/>
    </font>
    <font>
      <sz val="10"/>
      <color rgb="FF000000"/>
      <name val="Roboto"/>
    </font>
    <font>
      <b/>
      <i/>
      <sz val="11"/>
      <color rgb="FFFF33CC"/>
      <name val="Arial"/>
    </font>
    <font>
      <sz val="10"/>
      <name val="Roboto"/>
    </font>
    <font>
      <u/>
      <sz val="11"/>
      <color rgb="FF0000FF"/>
      <name val="Calibri"/>
    </font>
    <font>
      <u/>
      <sz val="10"/>
      <color rgb="FF0000FF"/>
      <name val="Arial"/>
    </font>
    <font>
      <sz val="11"/>
      <name val="Calibri"/>
    </font>
    <font>
      <sz val="10"/>
      <name val="Arial"/>
    </font>
    <font>
      <u/>
      <sz val="10"/>
      <color rgb="FF000000"/>
      <name val="Roboto"/>
    </font>
    <font>
      <u/>
      <sz val="10"/>
      <color rgb="FF0000FF"/>
      <name val="Arial"/>
    </font>
    <font>
      <u/>
      <sz val="10"/>
      <color rgb="FF0000FF"/>
      <name val="Arial"/>
    </font>
    <font>
      <u/>
      <sz val="10"/>
      <color rgb="FF0000FF"/>
      <name val="Arial"/>
    </font>
    <font>
      <u/>
      <sz val="10"/>
      <color rgb="FF0000FF"/>
      <name val="Arial"/>
    </font>
    <font>
      <u/>
      <sz val="10"/>
      <color rgb="FF0000FF"/>
      <name val="Arial"/>
    </font>
    <font>
      <b/>
      <sz val="10"/>
      <name val="Arial"/>
    </font>
    <font>
      <u/>
      <sz val="10"/>
      <color rgb="FF0000FF"/>
      <name val="Arial"/>
    </font>
    <font>
      <b/>
      <sz val="10"/>
      <color rgb="FF000000"/>
      <name val="Arial"/>
    </font>
    <font>
      <sz val="12"/>
      <name val="Arial"/>
    </font>
    <font>
      <sz val="13"/>
      <color rgb="FF000000"/>
      <name val="Helvetica"/>
    </font>
    <font>
      <sz val="11"/>
      <name val="Arial"/>
    </font>
    <font>
      <u/>
      <sz val="10"/>
      <color rgb="FF0000FF"/>
      <name val="Arial"/>
    </font>
    <font>
      <u/>
      <sz val="11"/>
      <color rgb="FF4A86E8"/>
      <name val="Inconsolata"/>
    </font>
    <font>
      <u/>
      <sz val="11"/>
      <color rgb="FF4A86E8"/>
      <name val="Inconsolata"/>
    </font>
    <font>
      <sz val="12"/>
      <color rgb="FF000000"/>
      <name val="Calibri"/>
    </font>
    <font>
      <u/>
      <sz val="10"/>
      <color rgb="FF0000FF"/>
      <name val="Arial"/>
    </font>
    <font>
      <u/>
      <sz val="10"/>
      <color rgb="FF0000FF"/>
      <name val="Arial"/>
    </font>
    <font>
      <u/>
      <sz val="11"/>
      <color rgb="FF4A86E8"/>
      <name val="Inconsolata"/>
    </font>
    <font>
      <sz val="10"/>
      <name val="Arial"/>
    </font>
    <font>
      <u/>
      <sz val="11"/>
      <color rgb="FF0000FF"/>
      <name val="Calibri"/>
    </font>
    <font>
      <u/>
      <sz val="10"/>
      <color rgb="FF000000"/>
      <name val="Arial"/>
    </font>
    <font>
      <u/>
      <sz val="10"/>
      <color rgb="FF000000"/>
      <name val="Arial"/>
    </font>
    <font>
      <sz val="10"/>
      <name val="Roboto"/>
    </font>
    <font>
      <u/>
      <sz val="10"/>
      <color rgb="FF0000FF"/>
      <name val="Roboto"/>
    </font>
    <font>
      <u/>
      <sz val="10"/>
      <color rgb="FF0000FF"/>
      <name val="Roboto"/>
    </font>
    <font>
      <u/>
      <sz val="10"/>
      <color rgb="FF0000FF"/>
      <name val="Arial"/>
    </font>
    <font>
      <u/>
      <sz val="10"/>
      <color rgb="FF0000FF"/>
      <name val="Arial"/>
    </font>
    <font>
      <u/>
      <sz val="10"/>
      <color rgb="FF000000"/>
      <name val="Arial"/>
    </font>
    <font>
      <u/>
      <sz val="11"/>
      <color rgb="FF0000FF"/>
      <name val="Calibri"/>
    </font>
    <font>
      <sz val="11"/>
      <color rgb="FF0000FF"/>
      <name val="Calibri"/>
    </font>
    <font>
      <u/>
      <sz val="10"/>
      <color rgb="FF0000FF"/>
      <name val="Arial"/>
    </font>
    <font>
      <u/>
      <sz val="10"/>
      <color rgb="FF0000FF"/>
      <name val="Arial"/>
    </font>
    <font>
      <u/>
      <sz val="10"/>
      <color rgb="FF0000FF"/>
      <name val="Arial"/>
    </font>
    <font>
      <u/>
      <sz val="10"/>
      <color rgb="FF0000FF"/>
      <name val="Arial"/>
    </font>
    <font>
      <sz val="10"/>
      <name val="Arial"/>
    </font>
    <font>
      <u/>
      <sz val="10"/>
      <color rgb="FF000000"/>
      <name val="Arial"/>
    </font>
    <font>
      <sz val="10"/>
      <name val="Calibri"/>
    </font>
    <font>
      <u/>
      <sz val="10"/>
      <color rgb="FF1155CC"/>
      <name val="Arial"/>
    </font>
    <font>
      <u/>
      <sz val="10"/>
      <color rgb="FF0000FF"/>
      <name val="Arial"/>
    </font>
    <font>
      <sz val="10"/>
      <color rgb="FF000000"/>
      <name val="Arial"/>
    </font>
    <font>
      <b/>
      <sz val="10"/>
      <color rgb="FF4A86E8"/>
      <name val="Arial"/>
    </font>
    <font>
      <u/>
      <sz val="10"/>
      <color rgb="FF0000FF"/>
      <name val="Arial"/>
    </font>
    <font>
      <u/>
      <sz val="10"/>
      <color rgb="FF0000FF"/>
      <name val="Arial"/>
    </font>
    <font>
      <u/>
      <sz val="10"/>
      <color rgb="FF000000"/>
      <name val="Arial"/>
    </font>
    <font>
      <u/>
      <sz val="8"/>
      <color rgb="FF000000"/>
      <name val="Arial"/>
    </font>
    <font>
      <u/>
      <sz val="10"/>
      <color rgb="FF000000"/>
      <name val="Arial"/>
    </font>
    <font>
      <b/>
      <sz val="10"/>
      <name val="Arial"/>
    </font>
    <font>
      <u/>
      <sz val="10"/>
      <color rgb="FF0000FF"/>
      <name val="Arial"/>
    </font>
    <font>
      <u/>
      <sz val="8"/>
      <color rgb="FF000000"/>
      <name val="Arial"/>
    </font>
    <font>
      <sz val="11"/>
      <color rgb="FF000000"/>
      <name val="Arial"/>
    </font>
    <font>
      <u/>
      <sz val="10"/>
      <color rgb="FF000000"/>
      <name val="Arial"/>
    </font>
    <font>
      <u/>
      <sz val="8"/>
      <color rgb="FF0000FF"/>
      <name val="Arial"/>
    </font>
  </fonts>
  <fills count="5">
    <fill>
      <patternFill patternType="none"/>
    </fill>
    <fill>
      <patternFill patternType="gray125"/>
    </fill>
    <fill>
      <patternFill patternType="solid">
        <fgColor rgb="FFFFFFFF"/>
        <bgColor rgb="FFFFFFFF"/>
      </patternFill>
    </fill>
    <fill>
      <patternFill patternType="solid">
        <fgColor rgb="FFB7E1CD"/>
        <bgColor rgb="FFB7E1CD"/>
      </patternFill>
    </fill>
    <fill>
      <patternFill patternType="solid">
        <fgColor rgb="FFB6D7A8"/>
        <bgColor rgb="FFB6D7A8"/>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270">
    <xf numFmtId="0" fontId="0" fillId="0" borderId="0" xfId="0" applyFont="1" applyAlignment="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2" fillId="0" borderId="1" xfId="0" applyFont="1" applyBorder="1" applyAlignment="1">
      <alignment wrapText="1"/>
    </xf>
    <xf numFmtId="0" fontId="2" fillId="0" borderId="2" xfId="0" applyFont="1" applyBorder="1" applyAlignment="1">
      <alignment wrapText="1"/>
    </xf>
    <xf numFmtId="0" fontId="3" fillId="0" borderId="1" xfId="0" applyFont="1" applyBorder="1" applyAlignment="1">
      <alignment vertical="top" wrapText="1"/>
    </xf>
    <xf numFmtId="0" fontId="4" fillId="0" borderId="1" xfId="0" applyFont="1" applyBorder="1" applyAlignment="1">
      <alignment vertical="top" wrapText="1"/>
    </xf>
    <xf numFmtId="0" fontId="5" fillId="2" borderId="1" xfId="0" applyFont="1" applyFill="1" applyBorder="1" applyAlignment="1">
      <alignment wrapText="1"/>
    </xf>
    <xf numFmtId="0" fontId="6" fillId="0" borderId="1" xfId="0" applyFont="1" applyBorder="1" applyAlignment="1">
      <alignment vertical="top" wrapText="1"/>
    </xf>
    <xf numFmtId="0" fontId="2" fillId="0" borderId="0" xfId="0" applyFont="1" applyAlignment="1"/>
    <xf numFmtId="164" fontId="2" fillId="0" borderId="0" xfId="0" applyNumberFormat="1" applyFont="1" applyAlignment="1"/>
    <xf numFmtId="0" fontId="7" fillId="0" borderId="1" xfId="0" applyFont="1" applyBorder="1" applyAlignment="1">
      <alignment horizontal="center" wrapText="1"/>
    </xf>
    <xf numFmtId="0" fontId="8" fillId="0" borderId="1" xfId="0" applyFont="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2" fillId="0" borderId="1" xfId="0" applyFont="1" applyBorder="1" applyAlignment="1">
      <alignment vertical="center" wrapText="1"/>
    </xf>
    <xf numFmtId="0" fontId="11" fillId="0" borderId="1" xfId="0" applyFont="1" applyBorder="1" applyAlignment="1">
      <alignment wrapText="1"/>
    </xf>
    <xf numFmtId="0" fontId="3" fillId="0" borderId="1" xfId="0" applyFont="1" applyBorder="1" applyAlignment="1">
      <alignment vertical="center" wrapText="1"/>
    </xf>
    <xf numFmtId="0" fontId="4" fillId="0" borderId="1" xfId="0" applyFont="1" applyBorder="1" applyAlignment="1">
      <alignment vertical="center" wrapText="1"/>
    </xf>
    <xf numFmtId="0" fontId="12" fillId="2" borderId="1" xfId="0" applyFont="1" applyFill="1" applyBorder="1" applyAlignment="1">
      <alignment vertical="center" wrapText="1"/>
    </xf>
    <xf numFmtId="0" fontId="2" fillId="0" borderId="0" xfId="0" applyFont="1" applyAlignment="1">
      <alignment wrapText="1"/>
    </xf>
    <xf numFmtId="0" fontId="9" fillId="0" borderId="1" xfId="0" applyFont="1" applyBorder="1" applyAlignment="1">
      <alignmen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7" fillId="0" borderId="1" xfId="0" applyFont="1" applyBorder="1" applyAlignment="1">
      <alignment horizontal="center" vertical="center" wrapText="1"/>
    </xf>
    <xf numFmtId="0" fontId="4" fillId="2" borderId="0" xfId="0" applyFont="1" applyFill="1" applyAlignment="1">
      <alignment horizontal="left" vertical="center" wrapText="1"/>
    </xf>
    <xf numFmtId="0" fontId="15" fillId="0" borderId="1" xfId="0" applyFont="1" applyBorder="1" applyAlignment="1">
      <alignment vertical="top"/>
    </xf>
    <xf numFmtId="0" fontId="16" fillId="0" borderId="1" xfId="0" applyFont="1" applyBorder="1" applyAlignment="1">
      <alignment vertical="center" wrapText="1"/>
    </xf>
    <xf numFmtId="0" fontId="17" fillId="0" borderId="1" xfId="0" applyFont="1" applyBorder="1" applyAlignment="1">
      <alignment vertical="center" wrapText="1"/>
    </xf>
    <xf numFmtId="164" fontId="2" fillId="0" borderId="1" xfId="0" applyNumberFormat="1" applyFont="1" applyBorder="1" applyAlignment="1">
      <alignment vertical="center" wrapText="1"/>
    </xf>
    <xf numFmtId="0" fontId="10" fillId="0" borderId="1" xfId="0" applyFont="1" applyBorder="1" applyAlignment="1">
      <alignment vertical="center" wrapText="1"/>
    </xf>
    <xf numFmtId="0" fontId="6" fillId="0" borderId="1" xfId="0" applyFont="1" applyBorder="1" applyAlignment="1">
      <alignment vertical="center" wrapText="1"/>
    </xf>
    <xf numFmtId="0" fontId="18" fillId="0" borderId="1" xfId="0" applyFont="1" applyBorder="1" applyAlignment="1">
      <alignment wrapText="1"/>
    </xf>
    <xf numFmtId="0" fontId="11" fillId="0" borderId="1" xfId="0" applyFont="1" applyBorder="1" applyAlignment="1">
      <alignment wrapText="1"/>
    </xf>
    <xf numFmtId="0" fontId="13" fillId="0" borderId="1" xfId="0" applyFont="1" applyBorder="1" applyAlignment="1">
      <alignment vertical="top" wrapText="1"/>
    </xf>
    <xf numFmtId="0" fontId="14" fillId="0" borderId="1" xfId="0" applyFont="1" applyBorder="1" applyAlignment="1">
      <alignment wrapText="1"/>
    </xf>
    <xf numFmtId="0" fontId="11" fillId="0" borderId="1" xfId="0" applyFont="1" applyBorder="1" applyAlignment="1">
      <alignment vertical="center" wrapText="1"/>
    </xf>
    <xf numFmtId="0" fontId="19" fillId="2" borderId="1" xfId="0" applyFont="1" applyFill="1" applyBorder="1" applyAlignment="1">
      <alignment vertical="center" wrapText="1"/>
    </xf>
    <xf numFmtId="0" fontId="20" fillId="0" borderId="1" xfId="0" applyFont="1" applyBorder="1" applyAlignment="1">
      <alignment wrapText="1"/>
    </xf>
    <xf numFmtId="0" fontId="8" fillId="0" borderId="1" xfId="0" applyFont="1" applyBorder="1" applyAlignment="1">
      <alignment vertical="center" wrapText="1"/>
    </xf>
    <xf numFmtId="164" fontId="2" fillId="0" borderId="1" xfId="0" applyNumberFormat="1" applyFont="1" applyBorder="1" applyAlignment="1">
      <alignment wrapText="1"/>
    </xf>
    <xf numFmtId="0" fontId="5" fillId="2" borderId="1" xfId="0" applyFont="1" applyFill="1" applyBorder="1" applyAlignment="1">
      <alignment vertical="center" wrapText="1"/>
    </xf>
    <xf numFmtId="0" fontId="4" fillId="2" borderId="0" xfId="0" applyFont="1" applyFill="1" applyAlignment="1">
      <alignment horizontal="left" wrapText="1"/>
    </xf>
    <xf numFmtId="0" fontId="2" fillId="0" borderId="1" xfId="0" applyFont="1" applyBorder="1" applyAlignment="1">
      <alignment wrapText="1"/>
    </xf>
    <xf numFmtId="0" fontId="21" fillId="0" borderId="0" xfId="0" applyFont="1" applyAlignment="1"/>
    <xf numFmtId="0" fontId="17" fillId="0" borderId="0" xfId="0" applyFont="1" applyAlignment="1"/>
    <xf numFmtId="165" fontId="2" fillId="0" borderId="1" xfId="0" applyNumberFormat="1" applyFont="1" applyBorder="1" applyAlignment="1">
      <alignment wrapText="1"/>
    </xf>
    <xf numFmtId="0" fontId="2" fillId="0" borderId="1" xfId="0" applyFont="1" applyBorder="1" applyAlignment="1">
      <alignment vertical="center" wrapText="1"/>
    </xf>
    <xf numFmtId="0" fontId="4" fillId="2" borderId="0" xfId="0" applyFont="1" applyFill="1" applyAlignment="1">
      <alignment horizontal="center" vertical="center" wrapText="1"/>
    </xf>
    <xf numFmtId="0" fontId="12" fillId="2" borderId="1" xfId="0" applyFont="1" applyFill="1" applyBorder="1" applyAlignment="1">
      <alignment wrapText="1"/>
    </xf>
    <xf numFmtId="0" fontId="22" fillId="0" borderId="1" xfId="0" applyFont="1" applyBorder="1" applyAlignment="1"/>
    <xf numFmtId="0" fontId="4" fillId="2" borderId="0" xfId="0" applyFont="1" applyFill="1" applyAlignment="1">
      <alignment horizontal="left"/>
    </xf>
    <xf numFmtId="0" fontId="12" fillId="2" borderId="0" xfId="0" applyFont="1" applyFill="1" applyAlignment="1"/>
    <xf numFmtId="0" fontId="2" fillId="0" borderId="1" xfId="0" applyFont="1" applyBorder="1" applyAlignment="1">
      <alignment vertical="top" wrapText="1"/>
    </xf>
    <xf numFmtId="0" fontId="2" fillId="0" borderId="1" xfId="0" applyFont="1" applyBorder="1" applyAlignment="1">
      <alignment vertical="top" wrapText="1"/>
    </xf>
    <xf numFmtId="0" fontId="23" fillId="0" borderId="1" xfId="0" applyFont="1" applyBorder="1" applyAlignment="1"/>
    <xf numFmtId="166" fontId="2" fillId="0" borderId="1" xfId="0" applyNumberFormat="1" applyFont="1"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17" fillId="0" borderId="1" xfId="0" applyFont="1" applyBorder="1" applyAlignment="1">
      <alignment wrapText="1"/>
    </xf>
    <xf numFmtId="167" fontId="2" fillId="0" borderId="1" xfId="0" applyNumberFormat="1" applyFont="1" applyBorder="1" applyAlignment="1">
      <alignment wrapText="1"/>
    </xf>
    <xf numFmtId="0" fontId="6" fillId="0" borderId="1" xfId="0" applyFont="1" applyBorder="1" applyAlignment="1">
      <alignment vertical="center"/>
    </xf>
    <xf numFmtId="0" fontId="24" fillId="0" borderId="1" xfId="0" applyFont="1" applyBorder="1" applyAlignment="1">
      <alignment vertical="center" wrapText="1"/>
    </xf>
    <xf numFmtId="0" fontId="4" fillId="0" borderId="1" xfId="0" applyFont="1" applyBorder="1" applyAlignment="1">
      <alignment vertical="center"/>
    </xf>
    <xf numFmtId="0" fontId="25" fillId="0" borderId="1" xfId="0" applyFont="1" applyBorder="1" applyAlignment="1">
      <alignment wrapText="1"/>
    </xf>
    <xf numFmtId="0" fontId="13" fillId="0" borderId="1" xfId="0" applyFont="1" applyBorder="1" applyAlignment="1">
      <alignment vertical="center"/>
    </xf>
    <xf numFmtId="0" fontId="25" fillId="0" borderId="1" xfId="0" applyFont="1" applyBorder="1" applyAlignment="1">
      <alignment horizontal="left" vertical="center" wrapText="1"/>
    </xf>
    <xf numFmtId="0" fontId="26" fillId="0" borderId="1" xfId="0" applyFont="1" applyBorder="1" applyAlignment="1">
      <alignment wrapText="1"/>
    </xf>
    <xf numFmtId="0" fontId="4" fillId="2" borderId="1" xfId="0" applyFont="1" applyFill="1" applyBorder="1" applyAlignment="1">
      <alignment horizontal="left" wrapText="1"/>
    </xf>
    <xf numFmtId="0" fontId="17" fillId="0" borderId="1" xfId="0" applyFont="1" applyBorder="1" applyAlignment="1">
      <alignment vertical="center"/>
    </xf>
    <xf numFmtId="0" fontId="0" fillId="0" borderId="1" xfId="0" applyFont="1" applyBorder="1" applyAlignment="1">
      <alignment horizontal="left" vertical="top" wrapText="1"/>
    </xf>
    <xf numFmtId="165" fontId="17" fillId="0" borderId="1" xfId="0" applyNumberFormat="1" applyFont="1" applyBorder="1" applyAlignment="1">
      <alignment wrapText="1"/>
    </xf>
    <xf numFmtId="0" fontId="2" fillId="0" borderId="1" xfId="0" applyFont="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vertical="center"/>
    </xf>
    <xf numFmtId="0" fontId="2" fillId="0" borderId="1" xfId="0" applyFont="1" applyBorder="1" applyAlignment="1">
      <alignment wrapText="1"/>
    </xf>
    <xf numFmtId="0" fontId="9" fillId="0" borderId="1" xfId="0" applyFont="1" applyBorder="1" applyAlignment="1">
      <alignment vertical="center"/>
    </xf>
    <xf numFmtId="0" fontId="18" fillId="0" borderId="1" xfId="0" applyFont="1" applyBorder="1" applyAlignment="1">
      <alignment vertical="top"/>
    </xf>
    <xf numFmtId="0" fontId="7" fillId="0" borderId="1" xfId="0" applyFont="1" applyBorder="1" applyAlignment="1">
      <alignment horizontal="center" vertical="center"/>
    </xf>
    <xf numFmtId="0" fontId="2" fillId="0" borderId="1" xfId="0" applyFont="1" applyBorder="1" applyAlignment="1">
      <alignment vertical="center"/>
    </xf>
    <xf numFmtId="0" fontId="8" fillId="0" borderId="1" xfId="0" applyFont="1" applyBorder="1" applyAlignment="1">
      <alignment vertical="center"/>
    </xf>
    <xf numFmtId="0" fontId="27" fillId="0" borderId="1" xfId="0" applyFont="1" applyBorder="1" applyAlignment="1">
      <alignment vertical="top" wrapText="1"/>
    </xf>
    <xf numFmtId="0" fontId="2" fillId="0" borderId="1" xfId="0" applyFont="1" applyBorder="1" applyAlignment="1">
      <alignment vertical="center"/>
    </xf>
    <xf numFmtId="167" fontId="17" fillId="0" borderId="1" xfId="0" applyNumberFormat="1" applyFont="1" applyBorder="1" applyAlignment="1">
      <alignment vertical="center"/>
    </xf>
    <xf numFmtId="0" fontId="2" fillId="0" borderId="1" xfId="0" applyFont="1" applyBorder="1" applyAlignment="1">
      <alignment vertical="top"/>
    </xf>
    <xf numFmtId="0" fontId="2" fillId="0" borderId="1" xfId="0" applyFont="1" applyBorder="1" applyAlignment="1"/>
    <xf numFmtId="168" fontId="2" fillId="0" borderId="1" xfId="0" applyNumberFormat="1" applyFont="1" applyBorder="1" applyAlignment="1">
      <alignment wrapText="1"/>
    </xf>
    <xf numFmtId="0" fontId="14" fillId="0" borderId="1" xfId="0" applyFont="1" applyBorder="1" applyAlignment="1"/>
    <xf numFmtId="164" fontId="2" fillId="0" borderId="1" xfId="0" applyNumberFormat="1" applyFont="1" applyBorder="1" applyAlignment="1"/>
    <xf numFmtId="0" fontId="2" fillId="0" borderId="1" xfId="0" applyFont="1" applyBorder="1" applyAlignment="1">
      <alignment vertical="center" wrapText="1"/>
    </xf>
    <xf numFmtId="168" fontId="2" fillId="0" borderId="1" xfId="0" applyNumberFormat="1" applyFont="1" applyBorder="1" applyAlignment="1">
      <alignment vertical="center" wrapText="1"/>
    </xf>
    <xf numFmtId="164" fontId="17" fillId="0" borderId="0" xfId="0" applyNumberFormat="1" applyFont="1" applyAlignment="1">
      <alignment vertical="center" wrapText="1"/>
    </xf>
    <xf numFmtId="0" fontId="2" fillId="0" borderId="1" xfId="0" applyFont="1" applyBorder="1" applyAlignment="1">
      <alignment horizontal="left" vertical="center" wrapText="1"/>
    </xf>
    <xf numFmtId="0" fontId="28" fillId="0" borderId="1" xfId="0" applyFont="1" applyBorder="1" applyAlignment="1">
      <alignment vertical="top"/>
    </xf>
    <xf numFmtId="0" fontId="28" fillId="0" borderId="0" xfId="0" applyFont="1" applyAlignment="1">
      <alignment vertical="top"/>
    </xf>
    <xf numFmtId="0" fontId="27" fillId="0" borderId="1" xfId="0" applyFont="1" applyBorder="1" applyAlignment="1">
      <alignment vertical="center" wrapText="1"/>
    </xf>
    <xf numFmtId="0" fontId="2" fillId="2" borderId="1" xfId="0" applyFont="1" applyFill="1" applyBorder="1" applyAlignment="1">
      <alignment vertical="center" wrapText="1"/>
    </xf>
    <xf numFmtId="169" fontId="2" fillId="2" borderId="1" xfId="0" applyNumberFormat="1" applyFont="1" applyFill="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11" fillId="2" borderId="1" xfId="0" applyFont="1" applyFill="1" applyBorder="1" applyAlignment="1">
      <alignment vertical="center" wrapText="1"/>
    </xf>
    <xf numFmtId="0" fontId="28" fillId="0" borderId="0" xfId="0" applyFont="1" applyAlignment="1"/>
    <xf numFmtId="0" fontId="8" fillId="0" borderId="0" xfId="0" applyFont="1" applyAlignment="1"/>
    <xf numFmtId="0" fontId="28" fillId="0" borderId="0" xfId="0" applyFont="1" applyAlignment="1">
      <alignment vertical="top"/>
    </xf>
    <xf numFmtId="165" fontId="2" fillId="0" borderId="1" xfId="0" applyNumberFormat="1" applyFont="1" applyBorder="1" applyAlignment="1">
      <alignment vertical="center" wrapText="1"/>
    </xf>
    <xf numFmtId="0" fontId="8" fillId="0" borderId="9" xfId="0" applyFont="1" applyBorder="1" applyAlignment="1"/>
    <xf numFmtId="0" fontId="8" fillId="0" borderId="10" xfId="0" applyFont="1" applyBorder="1" applyAlignment="1"/>
    <xf numFmtId="167" fontId="2" fillId="0" borderId="1" xfId="0" applyNumberFormat="1" applyFont="1" applyBorder="1" applyAlignment="1">
      <alignment vertical="center" wrapText="1"/>
    </xf>
    <xf numFmtId="0" fontId="28" fillId="0" borderId="0" xfId="0" applyFont="1" applyAlignment="1">
      <alignment wrapText="1"/>
    </xf>
    <xf numFmtId="0" fontId="2" fillId="2" borderId="1" xfId="0" applyFont="1" applyFill="1" applyBorder="1" applyAlignment="1">
      <alignment vertical="center" wrapText="1"/>
    </xf>
    <xf numFmtId="0" fontId="2" fillId="0" borderId="0" xfId="0" applyFont="1" applyAlignment="1">
      <alignment vertical="center" wrapText="1"/>
    </xf>
    <xf numFmtId="0" fontId="8" fillId="0" borderId="0" xfId="0" applyFont="1" applyAlignment="1">
      <alignment vertical="center" wrapText="1"/>
    </xf>
    <xf numFmtId="0" fontId="29" fillId="2" borderId="1" xfId="0" applyFont="1" applyFill="1" applyBorder="1" applyAlignment="1">
      <alignment vertical="top"/>
    </xf>
    <xf numFmtId="0" fontId="29" fillId="2" borderId="0" xfId="0" applyFont="1" applyFill="1" applyAlignment="1">
      <alignment vertical="top"/>
    </xf>
    <xf numFmtId="0" fontId="5" fillId="2" borderId="0" xfId="0" applyFont="1" applyFill="1" applyAlignment="1">
      <alignment horizontal="left" vertical="top" wrapText="1"/>
    </xf>
    <xf numFmtId="165" fontId="2" fillId="0" borderId="1" xfId="0" applyNumberFormat="1" applyFont="1" applyBorder="1" applyAlignment="1">
      <alignment horizontal="center" vertical="top" wrapText="1"/>
    </xf>
    <xf numFmtId="0" fontId="2" fillId="0" borderId="1" xfId="0" applyFont="1" applyBorder="1" applyAlignment="1">
      <alignment vertical="center" wrapText="1"/>
    </xf>
    <xf numFmtId="0" fontId="4" fillId="2" borderId="1" xfId="0" applyFont="1" applyFill="1" applyBorder="1" applyAlignment="1">
      <alignment horizontal="left" vertical="center" wrapText="1"/>
    </xf>
    <xf numFmtId="0" fontId="25" fillId="0" borderId="1" xfId="0" applyFont="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left" vertical="center" wrapText="1"/>
    </xf>
    <xf numFmtId="0" fontId="4" fillId="2" borderId="1" xfId="0" applyFont="1" applyFill="1" applyBorder="1" applyAlignment="1">
      <alignment horizontal="left"/>
    </xf>
    <xf numFmtId="0" fontId="28" fillId="2" borderId="1" xfId="0" applyFont="1" applyFill="1" applyBorder="1" applyAlignment="1">
      <alignment vertical="top"/>
    </xf>
    <xf numFmtId="0" fontId="0" fillId="0" borderId="1" xfId="0" applyFont="1" applyBorder="1" applyAlignment="1">
      <alignment horizontal="left" vertical="center" wrapText="1"/>
    </xf>
    <xf numFmtId="0" fontId="28" fillId="2" borderId="0" xfId="0" applyFont="1" applyFill="1" applyAlignment="1">
      <alignment vertical="top"/>
    </xf>
    <xf numFmtId="0" fontId="2" fillId="0" borderId="1" xfId="0" applyFont="1" applyBorder="1" applyAlignment="1">
      <alignment vertical="center" wrapText="1"/>
    </xf>
    <xf numFmtId="0" fontId="2" fillId="0" borderId="0" xfId="0" applyFont="1" applyAlignment="1">
      <alignment vertical="center"/>
    </xf>
    <xf numFmtId="0" fontId="10" fillId="2" borderId="1" xfId="0" applyFont="1" applyFill="1" applyBorder="1" applyAlignment="1">
      <alignment horizontal="center" vertical="center" wrapText="1"/>
    </xf>
    <xf numFmtId="0" fontId="2" fillId="0" borderId="0" xfId="0" applyFont="1" applyAlignment="1">
      <alignment wrapText="1"/>
    </xf>
    <xf numFmtId="0" fontId="11" fillId="0" borderId="1" xfId="0" applyFont="1" applyBorder="1" applyAlignment="1">
      <alignment vertical="center" wrapText="1"/>
    </xf>
    <xf numFmtId="0" fontId="4" fillId="3" borderId="0" xfId="0" applyFont="1" applyFill="1" applyAlignment="1">
      <alignment horizontal="left" vertical="center" wrapText="1"/>
    </xf>
    <xf numFmtId="165" fontId="2" fillId="0" borderId="1" xfId="0" applyNumberFormat="1" applyFont="1" applyBorder="1" applyAlignment="1">
      <alignment horizontal="lef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left"/>
    </xf>
    <xf numFmtId="0" fontId="30" fillId="0" borderId="0" xfId="0" applyFont="1" applyAlignment="1">
      <alignment horizontal="left" vertical="top" wrapText="1"/>
    </xf>
    <xf numFmtId="0" fontId="12" fillId="2" borderId="0" xfId="0" applyFont="1" applyFill="1" applyAlignment="1">
      <alignment wrapText="1"/>
    </xf>
    <xf numFmtId="0" fontId="8" fillId="0" borderId="1" xfId="0" applyFont="1" applyBorder="1" applyAlignment="1">
      <alignment vertical="center" wrapText="1"/>
    </xf>
    <xf numFmtId="0" fontId="3" fillId="0" borderId="1" xfId="0" applyFont="1" applyBorder="1" applyAlignment="1">
      <alignment vertical="center" wrapText="1"/>
    </xf>
    <xf numFmtId="0" fontId="31" fillId="0" borderId="1" xfId="0" applyFont="1" applyBorder="1" applyAlignment="1">
      <alignment vertical="top" wrapText="1"/>
    </xf>
    <xf numFmtId="0" fontId="8" fillId="0" borderId="9" xfId="0" applyFont="1" applyBorder="1" applyAlignment="1"/>
    <xf numFmtId="0" fontId="11" fillId="0" borderId="1" xfId="0" applyFont="1" applyBorder="1" applyAlignment="1">
      <alignment vertical="center" wrapText="1"/>
    </xf>
    <xf numFmtId="0" fontId="8" fillId="2" borderId="0" xfId="0" applyFont="1" applyFill="1" applyAlignment="1">
      <alignment horizontal="left"/>
    </xf>
    <xf numFmtId="0" fontId="4" fillId="2" borderId="1" xfId="0" applyFont="1" applyFill="1" applyBorder="1" applyAlignment="1">
      <alignment horizontal="right"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35" fillId="0" borderId="0" xfId="0" applyFont="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vertical="center" wrapText="1"/>
    </xf>
    <xf numFmtId="0" fontId="36" fillId="0" borderId="1" xfId="0" applyFont="1" applyBorder="1" applyAlignment="1">
      <alignment vertical="center" wrapText="1"/>
    </xf>
    <xf numFmtId="0" fontId="17" fillId="0" borderId="0" xfId="0" applyFont="1" applyAlignment="1">
      <alignment wrapText="1"/>
    </xf>
    <xf numFmtId="0" fontId="38" fillId="0" borderId="1" xfId="0" applyFont="1" applyBorder="1" applyAlignment="1">
      <alignment vertical="center" wrapText="1"/>
    </xf>
    <xf numFmtId="0" fontId="8" fillId="2" borderId="0" xfId="0" applyFont="1" applyFill="1" applyAlignment="1">
      <alignment horizontal="left"/>
    </xf>
    <xf numFmtId="0" fontId="39" fillId="0" borderId="1" xfId="0" applyFont="1" applyBorder="1" applyAlignment="1">
      <alignment wrapText="1"/>
    </xf>
    <xf numFmtId="0" fontId="4" fillId="2" borderId="0" xfId="0" applyFont="1" applyFill="1" applyAlignment="1"/>
    <xf numFmtId="0" fontId="38" fillId="0" borderId="1" xfId="0" applyFont="1" applyBorder="1" applyAlignment="1">
      <alignment vertical="center" wrapText="1"/>
    </xf>
    <xf numFmtId="0" fontId="38" fillId="0" borderId="1" xfId="0" applyFont="1" applyBorder="1" applyAlignment="1">
      <alignment vertical="center" wrapText="1"/>
    </xf>
    <xf numFmtId="168" fontId="38" fillId="0" borderId="1" xfId="0" applyNumberFormat="1" applyFont="1" applyBorder="1" applyAlignment="1">
      <alignment vertical="center" wrapText="1"/>
    </xf>
    <xf numFmtId="0" fontId="0" fillId="2" borderId="1"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0" fillId="0" borderId="1" xfId="0" applyFont="1" applyBorder="1" applyAlignment="1">
      <alignment vertical="center" wrapText="1"/>
    </xf>
    <xf numFmtId="0" fontId="0" fillId="3"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30" fillId="0" borderId="0" xfId="0" applyFont="1" applyAlignment="1">
      <alignment vertical="top"/>
    </xf>
    <xf numFmtId="0" fontId="14" fillId="0" borderId="1" xfId="0" applyFont="1" applyBorder="1" applyAlignment="1">
      <alignment vertical="center" wrapText="1"/>
    </xf>
    <xf numFmtId="0" fontId="41" fillId="2" borderId="1" xfId="0" applyFont="1" applyFill="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wrapText="1"/>
    </xf>
    <xf numFmtId="0" fontId="2" fillId="0" borderId="0" xfId="0" applyFont="1" applyAlignment="1">
      <alignment horizontal="center" vertical="top" wrapText="1"/>
    </xf>
    <xf numFmtId="0" fontId="42" fillId="0" borderId="1" xfId="0" applyFont="1" applyBorder="1" applyAlignment="1">
      <alignment vertical="center" wrapText="1"/>
    </xf>
    <xf numFmtId="165" fontId="38" fillId="0" borderId="1" xfId="0" applyNumberFormat="1" applyFont="1" applyBorder="1" applyAlignment="1">
      <alignment vertical="center" wrapText="1"/>
    </xf>
    <xf numFmtId="0" fontId="43" fillId="0" borderId="1" xfId="0" applyFont="1" applyBorder="1" applyAlignment="1">
      <alignment vertical="center" wrapText="1"/>
    </xf>
    <xf numFmtId="0" fontId="44" fillId="0" borderId="1" xfId="0" applyFont="1" applyBorder="1" applyAlignment="1">
      <alignment vertical="center" wrapText="1"/>
    </xf>
    <xf numFmtId="0" fontId="0" fillId="2" borderId="1" xfId="0" applyFont="1" applyFill="1" applyBorder="1" applyAlignment="1">
      <alignment horizontal="left" vertical="center" wrapText="1"/>
    </xf>
    <xf numFmtId="0" fontId="45" fillId="0" borderId="1" xfId="0" applyFont="1" applyBorder="1" applyAlignment="1">
      <alignment vertical="center" wrapText="1"/>
    </xf>
    <xf numFmtId="0" fontId="47" fillId="0" borderId="1" xfId="0" applyFont="1" applyBorder="1" applyAlignment="1">
      <alignment vertical="center" wrapText="1"/>
    </xf>
    <xf numFmtId="0" fontId="38" fillId="0" borderId="1" xfId="0" applyFont="1" applyBorder="1" applyAlignment="1">
      <alignment vertical="center" wrapText="1"/>
    </xf>
    <xf numFmtId="0" fontId="48" fillId="0" borderId="1" xfId="0" applyFont="1" applyBorder="1" applyAlignment="1"/>
    <xf numFmtId="0" fontId="49" fillId="2" borderId="0" xfId="0" applyFont="1" applyFill="1" applyAlignment="1">
      <alignment horizontal="left"/>
    </xf>
    <xf numFmtId="0" fontId="17" fillId="0" borderId="1" xfId="0" applyFont="1" applyBorder="1" applyAlignment="1"/>
    <xf numFmtId="0" fontId="50" fillId="0" borderId="1" xfId="0" applyFont="1" applyBorder="1" applyAlignment="1">
      <alignment vertical="top" wrapText="1"/>
    </xf>
    <xf numFmtId="0" fontId="51" fillId="0" borderId="1" xfId="0" applyFont="1" applyBorder="1" applyAlignment="1">
      <alignment vertical="top" wrapText="1"/>
    </xf>
    <xf numFmtId="0" fontId="4" fillId="0" borderId="0" xfId="0" applyFont="1" applyAlignment="1">
      <alignment vertical="top" wrapText="1"/>
    </xf>
    <xf numFmtId="0" fontId="11" fillId="0" borderId="0" xfId="0" applyFont="1" applyAlignment="1"/>
    <xf numFmtId="0" fontId="2" fillId="0" borderId="1" xfId="0" applyFont="1" applyBorder="1" applyAlignment="1">
      <alignment vertical="top" wrapText="1"/>
    </xf>
    <xf numFmtId="0" fontId="28" fillId="0" borderId="1" xfId="0" applyFont="1" applyBorder="1" applyAlignment="1">
      <alignment vertical="center" wrapText="1"/>
    </xf>
    <xf numFmtId="0" fontId="8" fillId="0" borderId="1" xfId="0" applyFont="1" applyBorder="1" applyAlignment="1">
      <alignment vertical="center" wrapText="1"/>
    </xf>
    <xf numFmtId="0" fontId="8" fillId="0" borderId="0" xfId="0" applyFont="1" applyAlignment="1"/>
    <xf numFmtId="0" fontId="52" fillId="0" borderId="6" xfId="0" applyFont="1" applyBorder="1" applyAlignment="1">
      <alignment vertical="center" wrapText="1"/>
    </xf>
    <xf numFmtId="0" fontId="38" fillId="0" borderId="1" xfId="0" applyFont="1" applyBorder="1" applyAlignment="1">
      <alignment horizontal="center" vertical="center" wrapText="1"/>
    </xf>
    <xf numFmtId="0" fontId="28" fillId="0" borderId="0" xfId="0" applyFont="1" applyAlignment="1">
      <alignment vertical="top"/>
    </xf>
    <xf numFmtId="0" fontId="28" fillId="0" borderId="0" xfId="0" applyFont="1" applyAlignment="1">
      <alignment horizontal="left"/>
    </xf>
    <xf numFmtId="0" fontId="38"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28" fillId="0" borderId="0" xfId="0" applyFont="1" applyAlignment="1">
      <alignment wrapText="1"/>
    </xf>
    <xf numFmtId="170" fontId="2" fillId="0" borderId="1" xfId="0" applyNumberFormat="1" applyFont="1" applyBorder="1" applyAlignment="1">
      <alignment vertical="center" wrapText="1"/>
    </xf>
    <xf numFmtId="0" fontId="54" fillId="0" borderId="1" xfId="0" applyFont="1" applyBorder="1" applyAlignment="1">
      <alignment horizontal="center" vertical="center" wrapText="1"/>
    </xf>
    <xf numFmtId="0" fontId="55" fillId="2" borderId="1" xfId="0" applyFont="1" applyFill="1" applyBorder="1" applyAlignment="1">
      <alignment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1" fillId="0" borderId="0" xfId="0" applyFont="1" applyAlignment="1">
      <alignment horizontal="center" vertical="center"/>
    </xf>
    <xf numFmtId="0" fontId="34" fillId="0" borderId="0" xfId="0" applyFont="1" applyAlignment="1">
      <alignment horizontal="center"/>
    </xf>
    <xf numFmtId="0" fontId="56" fillId="0" borderId="1" xfId="0" applyFont="1" applyBorder="1" applyAlignment="1">
      <alignment horizontal="center" vertical="center" wrapText="1"/>
    </xf>
    <xf numFmtId="0" fontId="57" fillId="0" borderId="1" xfId="0" applyFont="1" applyBorder="1" applyAlignment="1">
      <alignment vertical="center" wrapText="1"/>
    </xf>
    <xf numFmtId="0" fontId="58" fillId="0" borderId="1" xfId="0" applyFont="1" applyBorder="1" applyAlignment="1">
      <alignment horizontal="center" vertical="center" wrapText="1"/>
    </xf>
    <xf numFmtId="0" fontId="4" fillId="2" borderId="0" xfId="0" applyFont="1" applyFill="1" applyAlignment="1">
      <alignment horizontal="center"/>
    </xf>
    <xf numFmtId="0" fontId="42" fillId="0" borderId="1" xfId="0" applyFont="1" applyBorder="1" applyAlignment="1">
      <alignment horizontal="center" vertical="center" wrapText="1"/>
    </xf>
    <xf numFmtId="165" fontId="38" fillId="0" borderId="1" xfId="0" applyNumberFormat="1" applyFont="1" applyBorder="1" applyAlignment="1">
      <alignment horizontal="center" vertical="center" wrapText="1"/>
    </xf>
    <xf numFmtId="0" fontId="60" fillId="0" borderId="1" xfId="0" applyFont="1" applyBorder="1" applyAlignment="1">
      <alignment horizontal="center" vertical="center" wrapText="1"/>
    </xf>
    <xf numFmtId="0" fontId="61" fillId="0" borderId="1" xfId="0" applyFont="1" applyBorder="1" applyAlignment="1">
      <alignment horizontal="center" vertical="center" wrapText="1"/>
    </xf>
    <xf numFmtId="165" fontId="38" fillId="0" borderId="8" xfId="0" applyNumberFormat="1" applyFont="1" applyBorder="1" applyAlignment="1">
      <alignment horizontal="center" vertical="center" wrapText="1"/>
    </xf>
    <xf numFmtId="0" fontId="38" fillId="0" borderId="8" xfId="0" applyFont="1" applyBorder="1" applyAlignment="1">
      <alignment horizontal="center" vertical="center" wrapText="1"/>
    </xf>
    <xf numFmtId="0" fontId="4" fillId="2" borderId="0" xfId="0" applyFont="1" applyFill="1" applyAlignment="1">
      <alignment horizontal="center"/>
    </xf>
    <xf numFmtId="0" fontId="62"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64" fillId="0" borderId="1" xfId="0" applyFont="1" applyBorder="1" applyAlignment="1">
      <alignment vertical="center" wrapText="1"/>
    </xf>
    <xf numFmtId="0" fontId="65" fillId="2" borderId="1" xfId="0" applyFont="1" applyFill="1" applyBorder="1" applyAlignment="1">
      <alignment horizontal="center" vertical="center" wrapText="1"/>
    </xf>
    <xf numFmtId="164" fontId="38"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67" fillId="2" borderId="0" xfId="0" applyFont="1" applyFill="1" applyAlignment="1">
      <alignment horizontal="center"/>
    </xf>
    <xf numFmtId="0" fontId="68"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9" fillId="2" borderId="1" xfId="0" applyFont="1" applyFill="1" applyBorder="1" applyAlignment="1">
      <alignment horizontal="center" vertical="center" wrapText="1"/>
    </xf>
    <xf numFmtId="0" fontId="70" fillId="2" borderId="1" xfId="0" applyFont="1" applyFill="1" applyBorder="1" applyAlignment="1">
      <alignment horizontal="center" vertical="center" wrapText="1"/>
    </xf>
    <xf numFmtId="0" fontId="71" fillId="0" borderId="1" xfId="0" applyFont="1" applyBorder="1" applyAlignment="1">
      <alignment vertical="center" wrapText="1"/>
    </xf>
    <xf numFmtId="0" fontId="2" fillId="0" borderId="2" xfId="0" applyFont="1" applyBorder="1" applyAlignment="1">
      <alignment wrapText="1"/>
    </xf>
    <xf numFmtId="0" fontId="2" fillId="0" borderId="3" xfId="0" applyFont="1" applyBorder="1"/>
    <xf numFmtId="0" fontId="2" fillId="0" borderId="4" xfId="0" applyFont="1" applyBorder="1"/>
    <xf numFmtId="164" fontId="2" fillId="0" borderId="2" xfId="0" applyNumberFormat="1" applyFont="1" applyBorder="1" applyAlignment="1">
      <alignment wrapText="1"/>
    </xf>
    <xf numFmtId="0" fontId="2" fillId="0" borderId="0" xfId="0" applyFont="1" applyAlignment="1"/>
    <xf numFmtId="0" fontId="0" fillId="0" borderId="0" xfId="0" applyFont="1" applyAlignment="1"/>
    <xf numFmtId="0" fontId="2" fillId="0" borderId="5" xfId="0" applyFont="1" applyBorder="1"/>
    <xf numFmtId="164" fontId="2" fillId="0" borderId="0" xfId="0" applyNumberFormat="1" applyFont="1" applyAlignment="1"/>
    <xf numFmtId="0" fontId="1" fillId="0" borderId="6" xfId="0" applyFont="1" applyBorder="1" applyAlignment="1">
      <alignment horizontal="center" vertical="center" wrapText="1"/>
    </xf>
    <xf numFmtId="0" fontId="2" fillId="0" borderId="7" xfId="0" applyFont="1" applyBorder="1"/>
    <xf numFmtId="0" fontId="2" fillId="0" borderId="8" xfId="0" applyFont="1" applyBorder="1"/>
    <xf numFmtId="0" fontId="2" fillId="0" borderId="2" xfId="0" applyFont="1" applyBorder="1" applyAlignment="1">
      <alignment vertical="center" wrapText="1"/>
    </xf>
    <xf numFmtId="164" fontId="2" fillId="0" borderId="2" xfId="0" applyNumberFormat="1" applyFont="1" applyBorder="1" applyAlignment="1">
      <alignment vertical="center" wrapText="1"/>
    </xf>
    <xf numFmtId="0" fontId="1" fillId="0" borderId="6" xfId="0" applyFont="1" applyBorder="1" applyAlignment="1">
      <alignment horizontal="center" vertical="center"/>
    </xf>
    <xf numFmtId="0" fontId="2" fillId="0" borderId="2" xfId="0" applyFont="1" applyBorder="1" applyAlignment="1"/>
    <xf numFmtId="164" fontId="2" fillId="0" borderId="2" xfId="0" applyNumberFormat="1" applyFont="1" applyBorder="1" applyAlignment="1"/>
    <xf numFmtId="0" fontId="2" fillId="0" borderId="2" xfId="0" applyFont="1" applyBorder="1" applyAlignment="1">
      <alignment vertical="center"/>
    </xf>
    <xf numFmtId="164" fontId="2" fillId="0" borderId="2" xfId="0" applyNumberFormat="1" applyFont="1" applyBorder="1" applyAlignment="1">
      <alignment vertical="center"/>
    </xf>
    <xf numFmtId="0" fontId="2" fillId="0" borderId="6" xfId="0" applyFont="1" applyBorder="1" applyAlignment="1">
      <alignment vertical="center" wrapText="1"/>
    </xf>
    <xf numFmtId="165" fontId="2" fillId="0" borderId="2" xfId="0" applyNumberFormat="1" applyFont="1" applyBorder="1" applyAlignment="1">
      <alignment vertical="center" wrapText="1"/>
    </xf>
    <xf numFmtId="0" fontId="32" fillId="0" borderId="6" xfId="0" applyFont="1" applyBorder="1" applyAlignment="1">
      <alignment horizontal="left" vertical="center" wrapText="1"/>
    </xf>
    <xf numFmtId="0" fontId="33" fillId="0" borderId="0" xfId="0" applyFont="1" applyAlignment="1">
      <alignment horizontal="left" vertical="center" wrapText="1"/>
    </xf>
    <xf numFmtId="0" fontId="2" fillId="2" borderId="2" xfId="0" applyFont="1" applyFill="1" applyBorder="1" applyAlignment="1">
      <alignment vertical="center" wrapText="1"/>
    </xf>
    <xf numFmtId="164" fontId="2" fillId="2" borderId="2" xfId="0" applyNumberFormat="1" applyFont="1" applyFill="1" applyBorder="1" applyAlignment="1">
      <alignment vertical="center" wrapText="1"/>
    </xf>
    <xf numFmtId="0" fontId="2" fillId="2" borderId="6" xfId="0" applyFont="1" applyFill="1" applyBorder="1" applyAlignment="1">
      <alignment vertical="center" wrapText="1"/>
    </xf>
    <xf numFmtId="0" fontId="18" fillId="0" borderId="11" xfId="0" applyFont="1" applyBorder="1" applyAlignment="1">
      <alignment horizontal="center" vertical="center" wrapText="1"/>
    </xf>
    <xf numFmtId="0" fontId="2" fillId="0" borderId="12" xfId="0" applyFont="1" applyBorder="1"/>
    <xf numFmtId="0" fontId="37" fillId="0" borderId="6" xfId="0" applyFont="1" applyBorder="1" applyAlignment="1">
      <alignment horizontal="center" vertical="center" wrapText="1"/>
    </xf>
    <xf numFmtId="0" fontId="38" fillId="0" borderId="6" xfId="0" applyFont="1" applyBorder="1" applyAlignment="1">
      <alignment vertical="center" wrapText="1"/>
    </xf>
    <xf numFmtId="0" fontId="38" fillId="0" borderId="2" xfId="0" applyFont="1" applyBorder="1" applyAlignment="1">
      <alignment vertical="center" wrapText="1"/>
    </xf>
    <xf numFmtId="164" fontId="38" fillId="0" borderId="2" xfId="0" applyNumberFormat="1" applyFont="1" applyBorder="1" applyAlignment="1">
      <alignment vertical="center" wrapText="1"/>
    </xf>
    <xf numFmtId="0" fontId="46" fillId="0" borderId="6" xfId="0" applyFont="1" applyBorder="1" applyAlignment="1">
      <alignment vertical="center" wrapText="1"/>
    </xf>
    <xf numFmtId="0" fontId="53" fillId="4" borderId="6"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52" fillId="0" borderId="6" xfId="0" applyFont="1" applyBorder="1" applyAlignment="1">
      <alignment vertical="center" wrapText="1"/>
    </xf>
    <xf numFmtId="0" fontId="2" fillId="0" borderId="7" xfId="0" applyFont="1" applyBorder="1" applyAlignment="1">
      <alignment vertical="center" wrapText="1"/>
    </xf>
    <xf numFmtId="0" fontId="38" fillId="0" borderId="2" xfId="0" applyFont="1" applyBorder="1" applyAlignment="1">
      <alignment horizontal="center" vertical="center" wrapText="1"/>
    </xf>
    <xf numFmtId="165" fontId="38" fillId="0" borderId="2" xfId="0" applyNumberFormat="1" applyFont="1" applyBorder="1" applyAlignment="1">
      <alignment horizontal="center" vertical="center" wrapText="1"/>
    </xf>
    <xf numFmtId="0" fontId="38" fillId="0" borderId="6" xfId="0" applyFont="1" applyBorder="1" applyAlignment="1">
      <alignment horizontal="center" vertical="center" wrapText="1"/>
    </xf>
    <xf numFmtId="164" fontId="38" fillId="0" borderId="2" xfId="0" applyNumberFormat="1" applyFont="1" applyBorder="1" applyAlignment="1">
      <alignment horizontal="center" vertical="center" wrapText="1"/>
    </xf>
    <xf numFmtId="0" fontId="59" fillId="0" borderId="6" xfId="0" applyFont="1" applyBorder="1" applyAlignment="1">
      <alignment horizontal="center" vertical="center" wrapText="1"/>
    </xf>
    <xf numFmtId="0" fontId="60" fillId="0" borderId="6" xfId="0" applyFont="1" applyBorder="1" applyAlignment="1">
      <alignment horizontal="center" vertical="center" wrapText="1"/>
    </xf>
  </cellXfs>
  <cellStyles count="1">
    <cellStyle name="Обычный" xfId="0" builtinId="0"/>
  </cellStyles>
  <dxfs count="39">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s://resh.edu.ru/subject/lesson/4316/start/190759/"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resh.edu.ru/" TargetMode="External"/><Relationship Id="rId2" Type="http://schemas.openxmlformats.org/officeDocument/2006/relationships/hyperlink" Target="https://youtu.be/B0ZRNuk9A9A" TargetMode="External"/><Relationship Id="rId1" Type="http://schemas.openxmlformats.org/officeDocument/2006/relationships/hyperlink" Target="https://youtu.be/58bzJ6XG0FI" TargetMode="External"/><Relationship Id="rId6" Type="http://schemas.openxmlformats.org/officeDocument/2006/relationships/hyperlink" Target="https://youtu.be/BlQtWQfQYjs" TargetMode="External"/><Relationship Id="rId5" Type="http://schemas.openxmlformats.org/officeDocument/2006/relationships/hyperlink" Target="https://youtu.be/i5HJ0QkVOBs" TargetMode="External"/><Relationship Id="rId4" Type="http://schemas.openxmlformats.org/officeDocument/2006/relationships/hyperlink" Target="https://youtu.be/n9BH9wSlKq4"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infourok.ru/prezentaciya-k-uroku-orkse-hristianskaya-semya-dlya-klassa-1782163.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infourok.ru/prezentaciya-k-uroku-orkse-hristianskaya-semya-dlya-klassa-1782163.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infourok.ru/prezentaciya-k-uroku-orkse-hristianskaya-semya-dlya-klassa-1782163.html"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infourok.ru/prezentaciya-k-uroku-orkse-hristianskaya-semya-dlya-klassa-1782163.html" TargetMode="External"/><Relationship Id="rId1" Type="http://schemas.openxmlformats.org/officeDocument/2006/relationships/hyperlink" Target="https://resh.edu.ru/subject/lesson/4316/start/190759/"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resh.edu.ru/subject/lesson/7443/start/263045/"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resh.edu.ru/subject/lesson/7130/start/261862/"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resh.edu.ru/subject/lesson/7439/start/263013/" TargetMode="External"/><Relationship Id="rId2" Type="http://schemas.openxmlformats.org/officeDocument/2006/relationships/hyperlink" Target="https://en-oge.sdamgia.ru/test?theme=15" TargetMode="External"/><Relationship Id="rId1" Type="http://schemas.openxmlformats.org/officeDocument/2006/relationships/hyperlink" Target="https://resh.edu.ru/subject/lesson/3194/main/" TargetMode="External"/><Relationship Id="rId4" Type="http://schemas.openxmlformats.org/officeDocument/2006/relationships/hyperlink" Target="https://resh.edu.ru/subject/lesson/7304/start/"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resh.edu.ru/subject/lesson/7304/start/"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resh.edu.ru/subject/lesson/3223/start/" TargetMode="External"/><Relationship Id="rId2" Type="http://schemas.openxmlformats.org/officeDocument/2006/relationships/hyperlink" Target="https://resh.edu.ru/subject/lesson/3098/main/" TargetMode="External"/><Relationship Id="rId1" Type="http://schemas.openxmlformats.org/officeDocument/2006/relationships/hyperlink" Target="https://sites.google.com/d/1srdJWO4yYzVog97wA58zN1oBl7aqn0BT/p/1ybpoZMISo1ZLYRXwTM2aEEyY_Tsv8VZY/edit" TargetMode="External"/><Relationship Id="rId5" Type="http://schemas.openxmlformats.org/officeDocument/2006/relationships/hyperlink" Target="https://www.youtube.com/watch?time_continue=20&amp;v=7Q9pYEVjz_8&amp;feature=emb_logo" TargetMode="External"/><Relationship Id="rId4" Type="http://schemas.openxmlformats.org/officeDocument/2006/relationships/hyperlink" Target="https://sites.google.com/d/1srdJWO4yYzVog97wA58zN1oBl7aqn0BT/p/1IigVzGPXcmrGU8jSLftlKy-g6mAkrlQ_/edit"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mailto:FomNatali@list.ru" TargetMode="External"/><Relationship Id="rId3" Type="http://schemas.openxmlformats.org/officeDocument/2006/relationships/hyperlink" Target="mailto:Gordaya53@mail.ru" TargetMode="External"/><Relationship Id="rId7" Type="http://schemas.openxmlformats.org/officeDocument/2006/relationships/hyperlink" Target="mailto:Gordaya53@mail.ru" TargetMode="External"/><Relationship Id="rId2" Type="http://schemas.openxmlformats.org/officeDocument/2006/relationships/hyperlink" Target="https://en-oge.sdamgia.ru/test?theme=15" TargetMode="External"/><Relationship Id="rId1" Type="http://schemas.openxmlformats.org/officeDocument/2006/relationships/hyperlink" Target="https://sites.google.com/d/1srdJWO4yYzVog97wA58zN1oBl7aqn0BT/p/1ybpoZMISo1ZLYRXwTM2aEEyY_Tsv8VZY/edit" TargetMode="External"/><Relationship Id="rId6" Type="http://schemas.openxmlformats.org/officeDocument/2006/relationships/hyperlink" Target="https://sites.google.com/d/1srdJWO4yYzVog97wA58zN1oBl7aqn0BT/p/1RV3IHSW9ix0zxFGKw5IIbp5pMZ5HWtHl/edit" TargetMode="External"/><Relationship Id="rId5" Type="http://schemas.openxmlformats.org/officeDocument/2006/relationships/hyperlink" Target="https://www.youtube.com/watch?v=GJI45Vvj2Lw" TargetMode="External"/><Relationship Id="rId4" Type="http://schemas.openxmlformats.org/officeDocument/2006/relationships/hyperlink" Target="https://interneturok.ru/lesson/biology/8-klass/bpovedenie-i-psihikab/osobennosti-vysshey-nervnoy-deyatelnosti-cheloveka-rech-soznanie"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s://interneturok.ru/lesson/biology/8-klass/bpovedenie-i-psihikab/osobennosti-vysshey-nervnoy-deyatelnosti-cheloveka-rech-soznanie" TargetMode="External"/><Relationship Id="rId2" Type="http://schemas.openxmlformats.org/officeDocument/2006/relationships/hyperlink" Target="https://sites.google.com/d/1srdJWO4yYzVog97wA58zN1oBl7aqn0BT/p/1ybpoZMISo1ZLYRXwTM2aEEyY_Tsv8VZY/edit" TargetMode="External"/><Relationship Id="rId1" Type="http://schemas.openxmlformats.org/officeDocument/2006/relationships/hyperlink" Target="https://resh.edu.ru/subject/lesson/3212/start/" TargetMode="External"/><Relationship Id="rId6" Type="http://schemas.openxmlformats.org/officeDocument/2006/relationships/hyperlink" Target="https://resh.edu.ru/subject/lesson/3211" TargetMode="External"/><Relationship Id="rId5" Type="http://schemas.openxmlformats.org/officeDocument/2006/relationships/hyperlink" Target="https://resh.edu.ru/subject/lesson/3463/start/" TargetMode="External"/><Relationship Id="rId4" Type="http://schemas.openxmlformats.org/officeDocument/2006/relationships/hyperlink" Target="https://sites.google.com/d/1srdJWO4yYzVog97wA58zN1oBl7aqn0BT/p/1RV3IHSW9ix0zxFGKw5IIbp5pMZ5HWtHl/edit"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s://youtu.be/rV_zHDVQKRM" TargetMode="External"/><Relationship Id="rId2" Type="http://schemas.openxmlformats.org/officeDocument/2006/relationships/hyperlink" Target="https://vk.com/public193274548" TargetMode="External"/><Relationship Id="rId1" Type="http://schemas.openxmlformats.org/officeDocument/2006/relationships/hyperlink" Target="https://sites.google.com/d/1srdJWO4yYzVog97wA58zN1oBl7aqn0BT/p/1C9MIwhVWf72hd6T3rGJ-b0zgJfhq8jES/edit" TargetMode="External"/><Relationship Id="rId4" Type="http://schemas.openxmlformats.org/officeDocument/2006/relationships/hyperlink" Target="https://sites.google.com/d/1srdJWO4yYzVog97wA58zN1oBl7aqn0BT/p/1vyxe59vtgSYdQtNafoHUzHsDtKHe-XVf/edit"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s://sites.google.com/d/1srdJWO4yYzVog97wA58zN1oBl7aqn0BT/p/1J4xE0jgK-uMFnG-VJ-3Uv6ihNsr2JBDN/edit" TargetMode="External"/><Relationship Id="rId2" Type="http://schemas.openxmlformats.org/officeDocument/2006/relationships/hyperlink" Target="https://sites.google.com/d/1srdJWO4yYzVog97wA58zN1oBl7aqn0BT/p/1Bf7WAEn60xFE9UhEgxurjDPlFIsfrd4h/edit" TargetMode="External"/><Relationship Id="rId1" Type="http://schemas.openxmlformats.org/officeDocument/2006/relationships/hyperlink" Target="https://youtu.be/rV_zHDVQKRM"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s://resh.edu.ru/subject/lesson/6172/start/192778/" TargetMode="External"/><Relationship Id="rId2" Type="http://schemas.openxmlformats.org/officeDocument/2006/relationships/hyperlink" Target="https://rus-oge.sdamgia.ru/?redir=1" TargetMode="External"/><Relationship Id="rId1" Type="http://schemas.openxmlformats.org/officeDocument/2006/relationships/hyperlink" Target="https://sites.google.com/d/1srdJWO4yYzVog97wA58zN1oBl7aqn0BT/p/17soafnb3pCp27EpAVj2lVqW0gco7Xyxj/edit" TargetMode="External"/><Relationship Id="rId6" Type="http://schemas.openxmlformats.org/officeDocument/2006/relationships/hyperlink" Target="https://sites.google.com/d/1srdJWO4yYzVog97wA58zN1oBl7aqn0BT/p/1x6dzhO_XCu-aWPb8-jmD0JXqkouEWd24/edit" TargetMode="External"/><Relationship Id="rId5" Type="http://schemas.openxmlformats.org/officeDocument/2006/relationships/hyperlink" Target="https://resh.edu.ru/subject/lesson/3242/start/" TargetMode="External"/><Relationship Id="rId4" Type="http://schemas.openxmlformats.org/officeDocument/2006/relationships/hyperlink" Target="https://rus-oge.sdamgia.ru/?redir=1"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s://vk.com/id560381057" TargetMode="External"/><Relationship Id="rId2" Type="http://schemas.openxmlformats.org/officeDocument/2006/relationships/hyperlink" Target="https://vk.com/club193365998" TargetMode="External"/><Relationship Id="rId1" Type="http://schemas.openxmlformats.org/officeDocument/2006/relationships/hyperlink" Target="https://sites.google.com/d/1srdJWO4yYzVog97wA58zN1oBl7aqn0BT/p/1BRbG5DWJOhjzb6xGNsUeBPmjq6UIDTM5/edit" TargetMode="External"/><Relationship Id="rId5" Type="http://schemas.openxmlformats.org/officeDocument/2006/relationships/hyperlink" Target="mailto:Gordaya53@mail.ru" TargetMode="External"/><Relationship Id="rId4" Type="http://schemas.openxmlformats.org/officeDocument/2006/relationships/hyperlink" Target="https://sites.google.com/d/1srdJWO4yYzVog97wA58zN1oBl7aqn0BT/p/1HnFJ4IvHtqQ313UGCdMvf9WlJJIWYw0A/edit"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s://vk.com/club193366343" TargetMode="External"/><Relationship Id="rId2" Type="http://schemas.openxmlformats.org/officeDocument/2006/relationships/hyperlink" Target="https://sites.google.com/d/1srdJWO4yYzVog97wA58zN1oBl7aqn0BT/p/1BRbG5DWJOhjzb6xGNsUeBPmjq6UIDTM5/edit" TargetMode="External"/><Relationship Id="rId1" Type="http://schemas.openxmlformats.org/officeDocument/2006/relationships/hyperlink" Target="https://vk.com/id560381057" TargetMode="External"/><Relationship Id="rId6" Type="http://schemas.openxmlformats.org/officeDocument/2006/relationships/hyperlink" Target="https://sites.google.com/d/1srdJWO4yYzVog97wA58zN1oBl7aqn0BT/p/1HnFJ4IvHtqQ313UGCdMvf9WlJJIWYw0A/edit" TargetMode="External"/><Relationship Id="rId5" Type="http://schemas.openxmlformats.org/officeDocument/2006/relationships/hyperlink" Target="https://vk.com/id560381057" TargetMode="External"/><Relationship Id="rId4" Type="http://schemas.openxmlformats.org/officeDocument/2006/relationships/hyperlink" Target="http://math-ege.sdamgia.ru/test?id=86..."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s://vk.com/club193939868" TargetMode="External"/><Relationship Id="rId2" Type="http://schemas.openxmlformats.org/officeDocument/2006/relationships/hyperlink" Target="https://sites.google.com/d/1srdJWO4yYzVog97wA58zN1oBl7aqn0BT/p/1g5ul-i2_FVmVY7XL_IKt-JIyo_FYa_X7/edit" TargetMode="External"/><Relationship Id="rId1" Type="http://schemas.openxmlformats.org/officeDocument/2006/relationships/hyperlink" Target="https://sites.google.com/d/1srdJWO4yYzVog97wA58zN1oBl7aqn0BT/p/1A-yUlarMxQvJXt7MnR7IcPRAv5ZPJ33K/edit" TargetMode="External"/><Relationship Id="rId4" Type="http://schemas.openxmlformats.org/officeDocument/2006/relationships/hyperlink" Target="mailto:Gordaya53@mail.ru"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s://interneturok.ru/lesson/biology/11-klass/vzaimodeystvie-cheloveka-i-prirody/ohrana-prirody-i-perspektivy-ratsionalnogo-prirodopolzovaniya" TargetMode="External"/><Relationship Id="rId13" Type="http://schemas.openxmlformats.org/officeDocument/2006/relationships/hyperlink" Target="mailto:Gordaya53@mail.ru" TargetMode="External"/><Relationship Id="rId3" Type="http://schemas.openxmlformats.org/officeDocument/2006/relationships/hyperlink" Target="http://sdamgia.ru/test?id=28142281" TargetMode="External"/><Relationship Id="rId7" Type="http://schemas.openxmlformats.org/officeDocument/2006/relationships/hyperlink" Target="http://sdamgia.ru/test?id=28142281" TargetMode="External"/><Relationship Id="rId12" Type="http://schemas.openxmlformats.org/officeDocument/2006/relationships/hyperlink" Target="https://resh.edu.ru/subject/lesson/3418/start/" TargetMode="External"/><Relationship Id="rId2" Type="http://schemas.openxmlformats.org/officeDocument/2006/relationships/hyperlink" Target="http://sdamgia.ru/test?id=28142280" TargetMode="External"/><Relationship Id="rId1" Type="http://schemas.openxmlformats.org/officeDocument/2006/relationships/hyperlink" Target="https://resh.edu.ru/subject/lesson/2687/start/" TargetMode="External"/><Relationship Id="rId6" Type="http://schemas.openxmlformats.org/officeDocument/2006/relationships/hyperlink" Target="mailto:FomNatali@list.ru" TargetMode="External"/><Relationship Id="rId11" Type="http://schemas.openxmlformats.org/officeDocument/2006/relationships/hyperlink" Target="mailto:FomNatali@list.ru" TargetMode="External"/><Relationship Id="rId5" Type="http://schemas.openxmlformats.org/officeDocument/2006/relationships/hyperlink" Target="https://sites.google.com/d/1srdJWO4yYzVog97wA58zN1oBl7aqn0BT/p/1A-yUlarMxQvJXt7MnR7IcPRAv5ZPJ33K/edit" TargetMode="External"/><Relationship Id="rId10" Type="http://schemas.openxmlformats.org/officeDocument/2006/relationships/hyperlink" Target="https://resh.edu.ru/subject/lesson/3242/start/" TargetMode="External"/><Relationship Id="rId4" Type="http://schemas.openxmlformats.org/officeDocument/2006/relationships/hyperlink" Target="https://vk.com/club193269788" TargetMode="External"/><Relationship Id="rId9" Type="http://schemas.openxmlformats.org/officeDocument/2006/relationships/hyperlink" Target="https://sites.google.com/d/1srdJWO4yYzVog97wA58zN1oBl7aqn0BT/p/1g5ul-i2_FVmVY7XL_IKt-JIyo_FYa_X7/edit" TargetMode="External"/><Relationship Id="rId14" Type="http://schemas.openxmlformats.org/officeDocument/2006/relationships/hyperlink" Target="mailto:FomNatali@list.r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resh.edu.ru/subject/lesson/4172/" TargetMode="External"/><Relationship Id="rId2" Type="http://schemas.openxmlformats.org/officeDocument/2006/relationships/hyperlink" Target="https://resh.edu.ru/subject/lesson/4193/" TargetMode="External"/><Relationship Id="rId1" Type="http://schemas.openxmlformats.org/officeDocument/2006/relationships/hyperlink" Target="https://resh.edu.ru/subject/lesson/4162/"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resh.edu.ru/subject/lesson/4316/main/1907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27"/>
  <sheetViews>
    <sheetView workbookViewId="0">
      <selection sqref="A1:XFD1048576"/>
    </sheetView>
  </sheetViews>
  <sheetFormatPr baseColWidth="10" defaultColWidth="14.5" defaultRowHeight="13"/>
  <cols>
    <col min="1" max="1" width="16.5" customWidth="1"/>
    <col min="2" max="2" width="18.1640625" customWidth="1"/>
    <col min="3" max="4" width="17.5" customWidth="1"/>
    <col min="5" max="5" width="45.5" customWidth="1"/>
  </cols>
  <sheetData>
    <row r="1" spans="1:8" ht="43">
      <c r="A1" s="3" t="s">
        <v>1</v>
      </c>
      <c r="B1" s="4" t="s">
        <v>2</v>
      </c>
      <c r="C1" s="5" t="s">
        <v>3</v>
      </c>
      <c r="D1" s="5" t="s">
        <v>4</v>
      </c>
      <c r="E1" s="5" t="s">
        <v>5</v>
      </c>
      <c r="F1" s="5" t="s">
        <v>6</v>
      </c>
      <c r="G1" s="5" t="s">
        <v>7</v>
      </c>
      <c r="H1" s="5" t="s">
        <v>8</v>
      </c>
    </row>
    <row r="2" spans="1:8">
      <c r="A2" s="228" t="s">
        <v>9</v>
      </c>
      <c r="B2" s="229"/>
      <c r="C2" s="229"/>
      <c r="D2" s="229"/>
      <c r="E2" s="230"/>
      <c r="F2" s="231">
        <v>43948</v>
      </c>
      <c r="G2" s="229"/>
      <c r="H2" s="230"/>
    </row>
    <row r="3" spans="1:8" ht="42">
      <c r="A3" s="3">
        <v>1</v>
      </c>
      <c r="B3" s="7" t="s">
        <v>10</v>
      </c>
      <c r="C3" s="5" t="s">
        <v>14</v>
      </c>
      <c r="D3" s="5" t="s">
        <v>12</v>
      </c>
      <c r="E3" s="5" t="s">
        <v>19</v>
      </c>
      <c r="F3" s="5" t="s">
        <v>22</v>
      </c>
      <c r="G3" s="5" t="s">
        <v>25</v>
      </c>
      <c r="H3" s="5" t="s">
        <v>26</v>
      </c>
    </row>
    <row r="4" spans="1:8" ht="84">
      <c r="A4" s="3">
        <v>2</v>
      </c>
      <c r="B4" s="8" t="s">
        <v>23</v>
      </c>
      <c r="C4" s="5" t="s">
        <v>14</v>
      </c>
      <c r="D4" s="5" t="s">
        <v>27</v>
      </c>
      <c r="E4" s="9" t="s">
        <v>32</v>
      </c>
      <c r="F4" s="5" t="s">
        <v>33</v>
      </c>
      <c r="G4" s="5" t="s">
        <v>25</v>
      </c>
      <c r="H4" s="5" t="s">
        <v>40</v>
      </c>
    </row>
    <row r="5" spans="1:8" ht="84">
      <c r="A5" s="3">
        <v>3</v>
      </c>
      <c r="B5" s="8" t="s">
        <v>35</v>
      </c>
      <c r="C5" s="5" t="s">
        <v>14</v>
      </c>
      <c r="D5" s="5" t="s">
        <v>27</v>
      </c>
      <c r="E5" s="9" t="s">
        <v>41</v>
      </c>
      <c r="F5" s="5" t="s">
        <v>33</v>
      </c>
      <c r="G5" s="5" t="s">
        <v>25</v>
      </c>
      <c r="H5" s="5" t="s">
        <v>40</v>
      </c>
    </row>
    <row r="6" spans="1:8" ht="56">
      <c r="A6" s="3">
        <v>4</v>
      </c>
      <c r="B6" s="8" t="s">
        <v>39</v>
      </c>
      <c r="C6" s="5" t="s">
        <v>42</v>
      </c>
      <c r="D6" s="5" t="s">
        <v>27</v>
      </c>
      <c r="E6" s="5" t="s">
        <v>43</v>
      </c>
      <c r="F6" s="5" t="s">
        <v>44</v>
      </c>
      <c r="G6" s="5" t="s">
        <v>45</v>
      </c>
      <c r="H6" s="5" t="s">
        <v>46</v>
      </c>
    </row>
    <row r="7" spans="1:8">
      <c r="A7" s="11" t="s">
        <v>47</v>
      </c>
      <c r="B7" s="11"/>
      <c r="C7" s="11"/>
      <c r="D7" s="11"/>
      <c r="E7" s="5"/>
      <c r="F7" s="12">
        <v>43949</v>
      </c>
      <c r="G7" s="12"/>
      <c r="H7" s="5"/>
    </row>
    <row r="8" spans="1:8" ht="84">
      <c r="A8" s="3">
        <v>1</v>
      </c>
      <c r="B8" s="8" t="s">
        <v>35</v>
      </c>
      <c r="C8" s="5" t="s">
        <v>14</v>
      </c>
      <c r="D8" s="5" t="s">
        <v>27</v>
      </c>
      <c r="E8" s="9" t="s">
        <v>55</v>
      </c>
      <c r="F8" s="5" t="s">
        <v>33</v>
      </c>
      <c r="G8" s="5" t="s">
        <v>56</v>
      </c>
      <c r="H8" s="5" t="s">
        <v>40</v>
      </c>
    </row>
    <row r="9" spans="1:8" ht="84">
      <c r="A9" s="3">
        <v>2</v>
      </c>
      <c r="B9" s="7" t="s">
        <v>10</v>
      </c>
      <c r="C9" s="5" t="s">
        <v>14</v>
      </c>
      <c r="D9" s="5" t="s">
        <v>27</v>
      </c>
      <c r="E9" s="5" t="s">
        <v>58</v>
      </c>
      <c r="F9" s="5" t="s">
        <v>59</v>
      </c>
      <c r="G9" s="5" t="s">
        <v>56</v>
      </c>
      <c r="H9" s="5" t="s">
        <v>40</v>
      </c>
    </row>
    <row r="10" spans="1:8" ht="84">
      <c r="A10" s="3">
        <v>3</v>
      </c>
      <c r="B10" s="8" t="s">
        <v>23</v>
      </c>
      <c r="C10" s="5" t="s">
        <v>14</v>
      </c>
      <c r="D10" s="5" t="s">
        <v>27</v>
      </c>
      <c r="E10" s="9" t="s">
        <v>64</v>
      </c>
      <c r="F10" s="5" t="s">
        <v>33</v>
      </c>
      <c r="G10" s="5" t="s">
        <v>56</v>
      </c>
      <c r="H10" s="5" t="s">
        <v>40</v>
      </c>
    </row>
    <row r="11" spans="1:8" ht="84">
      <c r="A11" s="3">
        <v>4</v>
      </c>
      <c r="B11" s="14" t="s">
        <v>65</v>
      </c>
      <c r="C11" s="5" t="s">
        <v>14</v>
      </c>
      <c r="D11" s="5" t="s">
        <v>73</v>
      </c>
      <c r="E11" s="5" t="s">
        <v>74</v>
      </c>
      <c r="F11" s="5" t="s">
        <v>75</v>
      </c>
      <c r="G11" s="5" t="s">
        <v>56</v>
      </c>
      <c r="H11" s="5" t="s">
        <v>40</v>
      </c>
    </row>
    <row r="12" spans="1:8" ht="42">
      <c r="A12" s="3">
        <v>5</v>
      </c>
      <c r="B12" s="10" t="s">
        <v>39</v>
      </c>
      <c r="C12" s="5" t="s">
        <v>42</v>
      </c>
      <c r="D12" s="5" t="s">
        <v>27</v>
      </c>
      <c r="E12" s="5" t="s">
        <v>76</v>
      </c>
      <c r="F12" s="5" t="s">
        <v>78</v>
      </c>
      <c r="G12" s="5" t="s">
        <v>79</v>
      </c>
      <c r="H12" s="5" t="s">
        <v>46</v>
      </c>
    </row>
    <row r="13" spans="1:8">
      <c r="A13" s="232" t="s">
        <v>82</v>
      </c>
      <c r="B13" s="233"/>
      <c r="C13" s="233"/>
      <c r="D13" s="233"/>
      <c r="E13" s="234"/>
      <c r="F13" s="235">
        <v>43950</v>
      </c>
      <c r="G13" s="233"/>
      <c r="H13" s="234"/>
    </row>
    <row r="14" spans="1:8" ht="85">
      <c r="A14" s="3">
        <v>1</v>
      </c>
      <c r="B14" s="7" t="s">
        <v>10</v>
      </c>
      <c r="C14" s="13" t="s">
        <v>14</v>
      </c>
      <c r="D14" s="5" t="s">
        <v>94</v>
      </c>
      <c r="E14" s="5" t="s">
        <v>96</v>
      </c>
      <c r="F14" s="5" t="s">
        <v>98</v>
      </c>
      <c r="G14" s="5" t="s">
        <v>99</v>
      </c>
      <c r="H14" s="5" t="s">
        <v>100</v>
      </c>
    </row>
    <row r="15" spans="1:8" ht="85">
      <c r="A15" s="3">
        <v>2</v>
      </c>
      <c r="B15" s="8" t="s">
        <v>23</v>
      </c>
      <c r="C15" s="13" t="s">
        <v>14</v>
      </c>
      <c r="D15" s="5" t="s">
        <v>27</v>
      </c>
      <c r="E15" s="9" t="s">
        <v>102</v>
      </c>
      <c r="F15" s="5" t="s">
        <v>103</v>
      </c>
      <c r="G15" s="5" t="s">
        <v>99</v>
      </c>
      <c r="H15" s="5" t="s">
        <v>40</v>
      </c>
    </row>
    <row r="16" spans="1:8" ht="43">
      <c r="A16" s="3">
        <v>3</v>
      </c>
      <c r="B16" s="15" t="s">
        <v>93</v>
      </c>
      <c r="C16" s="13" t="s">
        <v>112</v>
      </c>
      <c r="D16" s="5" t="s">
        <v>27</v>
      </c>
      <c r="E16" s="11" t="s">
        <v>113</v>
      </c>
      <c r="F16" s="5" t="s">
        <v>114</v>
      </c>
      <c r="G16" s="5" t="s">
        <v>115</v>
      </c>
      <c r="H16" s="5" t="s">
        <v>110</v>
      </c>
    </row>
    <row r="17" spans="1:8" ht="85">
      <c r="A17" s="3">
        <v>4</v>
      </c>
      <c r="B17" s="8" t="s">
        <v>35</v>
      </c>
      <c r="C17" s="13" t="s">
        <v>14</v>
      </c>
      <c r="D17" s="5" t="s">
        <v>27</v>
      </c>
      <c r="E17" s="9" t="s">
        <v>116</v>
      </c>
      <c r="F17" s="5" t="s">
        <v>33</v>
      </c>
      <c r="G17" s="5" t="s">
        <v>99</v>
      </c>
      <c r="H17" s="5" t="s">
        <v>40</v>
      </c>
    </row>
    <row r="18" spans="1:8">
      <c r="A18" s="232" t="s">
        <v>111</v>
      </c>
      <c r="B18" s="233"/>
      <c r="C18" s="233"/>
      <c r="D18" s="233"/>
      <c r="E18" s="234"/>
      <c r="F18" s="235">
        <v>43951</v>
      </c>
      <c r="G18" s="233"/>
      <c r="H18" s="234"/>
    </row>
    <row r="19" spans="1:8" ht="71">
      <c r="A19" s="3">
        <v>1</v>
      </c>
      <c r="B19" s="8" t="s">
        <v>35</v>
      </c>
      <c r="C19" s="13" t="s">
        <v>14</v>
      </c>
      <c r="D19" s="5" t="s">
        <v>27</v>
      </c>
      <c r="E19" s="9" t="s">
        <v>120</v>
      </c>
      <c r="F19" s="5" t="s">
        <v>33</v>
      </c>
      <c r="G19" s="5" t="s">
        <v>121</v>
      </c>
      <c r="H19" s="5" t="s">
        <v>18</v>
      </c>
    </row>
    <row r="20" spans="1:8" ht="71">
      <c r="A20" s="3">
        <v>2</v>
      </c>
      <c r="B20" s="7" t="s">
        <v>10</v>
      </c>
      <c r="C20" s="13" t="s">
        <v>14</v>
      </c>
      <c r="D20" s="5" t="s">
        <v>27</v>
      </c>
      <c r="E20" s="9" t="s">
        <v>123</v>
      </c>
      <c r="F20" s="5" t="s">
        <v>33</v>
      </c>
      <c r="G20" s="5" t="s">
        <v>121</v>
      </c>
      <c r="H20" s="5" t="s">
        <v>18</v>
      </c>
    </row>
    <row r="21" spans="1:8" ht="71">
      <c r="A21" s="3">
        <v>3</v>
      </c>
      <c r="B21" s="8" t="s">
        <v>23</v>
      </c>
      <c r="C21" s="13" t="s">
        <v>14</v>
      </c>
      <c r="D21" s="5" t="s">
        <v>27</v>
      </c>
      <c r="E21" s="5" t="s">
        <v>125</v>
      </c>
      <c r="F21" s="5" t="s">
        <v>33</v>
      </c>
      <c r="G21" s="5" t="s">
        <v>121</v>
      </c>
      <c r="H21" s="5" t="s">
        <v>18</v>
      </c>
    </row>
    <row r="22" spans="1:8" ht="71">
      <c r="A22" s="3">
        <v>4</v>
      </c>
      <c r="B22" s="16" t="s">
        <v>106</v>
      </c>
      <c r="C22" s="13" t="s">
        <v>14</v>
      </c>
      <c r="D22" s="5" t="s">
        <v>27</v>
      </c>
      <c r="E22" s="5" t="s">
        <v>128</v>
      </c>
      <c r="F22" s="5" t="s">
        <v>33</v>
      </c>
      <c r="G22" s="5" t="s">
        <v>121</v>
      </c>
      <c r="H22" s="5" t="s">
        <v>18</v>
      </c>
    </row>
    <row r="23" spans="1:8">
      <c r="A23" s="232" t="s">
        <v>129</v>
      </c>
      <c r="B23" s="233"/>
      <c r="C23" s="233"/>
      <c r="D23" s="233"/>
      <c r="E23" s="234"/>
      <c r="F23" s="232" t="s">
        <v>131</v>
      </c>
      <c r="G23" s="233"/>
      <c r="H23" s="234"/>
    </row>
    <row r="24" spans="1:8" ht="71">
      <c r="A24" s="3">
        <v>1</v>
      </c>
      <c r="B24" s="14" t="s">
        <v>133</v>
      </c>
      <c r="C24" s="13" t="s">
        <v>14</v>
      </c>
      <c r="D24" s="5" t="s">
        <v>27</v>
      </c>
      <c r="E24" s="5" t="s">
        <v>134</v>
      </c>
      <c r="F24" s="5" t="s">
        <v>33</v>
      </c>
      <c r="G24" s="5" t="s">
        <v>135</v>
      </c>
      <c r="H24" s="5" t="s">
        <v>18</v>
      </c>
    </row>
    <row r="25" spans="1:8" ht="71">
      <c r="A25" s="3">
        <v>2</v>
      </c>
      <c r="B25" s="8" t="s">
        <v>23</v>
      </c>
      <c r="C25" s="13" t="s">
        <v>14</v>
      </c>
      <c r="D25" s="5" t="s">
        <v>27</v>
      </c>
      <c r="E25" s="9" t="s">
        <v>137</v>
      </c>
      <c r="F25" s="5" t="s">
        <v>33</v>
      </c>
      <c r="G25" s="5" t="s">
        <v>135</v>
      </c>
      <c r="H25" s="5" t="s">
        <v>18</v>
      </c>
    </row>
    <row r="26" spans="1:8" ht="71">
      <c r="A26" s="3">
        <v>3</v>
      </c>
      <c r="B26" s="14" t="s">
        <v>65</v>
      </c>
      <c r="C26" s="13" t="s">
        <v>14</v>
      </c>
      <c r="D26" s="5" t="s">
        <v>27</v>
      </c>
      <c r="E26" s="5" t="s">
        <v>139</v>
      </c>
      <c r="F26" s="5" t="s">
        <v>33</v>
      </c>
      <c r="G26" s="5" t="s">
        <v>135</v>
      </c>
      <c r="H26" s="5" t="s">
        <v>18</v>
      </c>
    </row>
    <row r="27" spans="1:8" ht="42">
      <c r="A27" s="3">
        <v>4</v>
      </c>
      <c r="B27" s="10" t="s">
        <v>39</v>
      </c>
      <c r="C27" s="5" t="s">
        <v>42</v>
      </c>
      <c r="D27" s="5" t="s">
        <v>27</v>
      </c>
      <c r="E27" s="5" t="s">
        <v>142</v>
      </c>
      <c r="F27" s="5" t="s">
        <v>143</v>
      </c>
      <c r="G27" s="5" t="s">
        <v>135</v>
      </c>
      <c r="H27" s="5" t="s">
        <v>46</v>
      </c>
    </row>
  </sheetData>
  <mergeCells count="8">
    <mergeCell ref="A23:E23"/>
    <mergeCell ref="F23:H23"/>
    <mergeCell ref="A2:E2"/>
    <mergeCell ref="F2:H2"/>
    <mergeCell ref="A13:E13"/>
    <mergeCell ref="F13:H13"/>
    <mergeCell ref="A18:E18"/>
    <mergeCell ref="F18:H18"/>
  </mergeCells>
  <conditionalFormatting sqref="B3:C6 B8:C12 B14:C17 B19:C22 B24:C27">
    <cfRule type="notContainsBlanks" dxfId="38" priority="1">
      <formula>LEN(TRIM(B3))&gt;0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22.1640625" customWidth="1"/>
    <col min="3" max="3" width="14.6640625" customWidth="1"/>
    <col min="5" max="5" width="61"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56">
      <c r="A3" s="3">
        <v>1</v>
      </c>
      <c r="B3" s="10" t="s">
        <v>39</v>
      </c>
      <c r="C3" s="5" t="s">
        <v>50</v>
      </c>
      <c r="D3" s="5" t="s">
        <v>27</v>
      </c>
      <c r="E3" s="5" t="s">
        <v>402</v>
      </c>
      <c r="F3" s="5" t="s">
        <v>52</v>
      </c>
      <c r="G3" s="5" t="s">
        <v>403</v>
      </c>
      <c r="H3" s="5" t="s">
        <v>54</v>
      </c>
    </row>
    <row r="4" spans="1:8" ht="42">
      <c r="A4" s="3">
        <v>2</v>
      </c>
      <c r="B4" s="8" t="s">
        <v>23</v>
      </c>
      <c r="C4" s="5" t="s">
        <v>404</v>
      </c>
      <c r="D4" s="5" t="s">
        <v>27</v>
      </c>
      <c r="E4" s="5" t="s">
        <v>405</v>
      </c>
      <c r="F4" s="5" t="s">
        <v>406</v>
      </c>
      <c r="G4" s="5" t="s">
        <v>244</v>
      </c>
      <c r="H4" s="5" t="s">
        <v>34</v>
      </c>
    </row>
    <row r="5" spans="1:8" ht="42">
      <c r="A5" s="3">
        <v>3</v>
      </c>
      <c r="B5" s="8" t="s">
        <v>35</v>
      </c>
      <c r="C5" s="5" t="s">
        <v>404</v>
      </c>
      <c r="D5" s="5" t="s">
        <v>27</v>
      </c>
      <c r="E5" s="5" t="s">
        <v>405</v>
      </c>
      <c r="F5" s="5" t="s">
        <v>406</v>
      </c>
      <c r="G5" s="5" t="s">
        <v>244</v>
      </c>
      <c r="H5" s="5" t="s">
        <v>34</v>
      </c>
    </row>
    <row r="6" spans="1:8" ht="28">
      <c r="A6" s="3">
        <v>4</v>
      </c>
      <c r="B6" s="14" t="s">
        <v>65</v>
      </c>
      <c r="C6" s="5" t="s">
        <v>404</v>
      </c>
      <c r="D6" s="5" t="s">
        <v>408</v>
      </c>
      <c r="E6" s="5" t="s">
        <v>409</v>
      </c>
      <c r="F6" s="5" t="s">
        <v>201</v>
      </c>
      <c r="G6" s="5" t="s">
        <v>410</v>
      </c>
      <c r="H6" s="5" t="s">
        <v>54</v>
      </c>
    </row>
    <row r="7" spans="1:8" ht="13">
      <c r="A7" s="228" t="s">
        <v>47</v>
      </c>
      <c r="B7" s="229"/>
      <c r="C7" s="229"/>
      <c r="D7" s="229"/>
      <c r="E7" s="230"/>
      <c r="F7" s="231">
        <v>43949</v>
      </c>
      <c r="G7" s="229"/>
      <c r="H7" s="230"/>
    </row>
    <row r="8" spans="1:8" ht="57">
      <c r="A8" s="3">
        <v>1</v>
      </c>
      <c r="B8" s="15" t="s">
        <v>93</v>
      </c>
      <c r="C8" s="13" t="s">
        <v>138</v>
      </c>
      <c r="D8" s="5" t="s">
        <v>420</v>
      </c>
      <c r="E8" s="5" t="s">
        <v>421</v>
      </c>
      <c r="F8" s="5" t="s">
        <v>108</v>
      </c>
      <c r="G8" s="5" t="s">
        <v>422</v>
      </c>
      <c r="H8" s="5" t="s">
        <v>367</v>
      </c>
    </row>
    <row r="9" spans="1:8" ht="42">
      <c r="A9" s="3">
        <v>2</v>
      </c>
      <c r="B9" s="8" t="s">
        <v>35</v>
      </c>
      <c r="C9" s="5" t="s">
        <v>404</v>
      </c>
      <c r="D9" s="5" t="s">
        <v>27</v>
      </c>
      <c r="E9" s="5" t="s">
        <v>409</v>
      </c>
      <c r="F9" s="5" t="s">
        <v>201</v>
      </c>
      <c r="G9" s="5" t="s">
        <v>425</v>
      </c>
      <c r="H9" s="5" t="s">
        <v>34</v>
      </c>
    </row>
    <row r="10" spans="1:8" ht="57">
      <c r="A10" s="236">
        <v>3</v>
      </c>
      <c r="B10" s="36" t="s">
        <v>204</v>
      </c>
      <c r="C10" s="13" t="s">
        <v>217</v>
      </c>
      <c r="D10" s="5" t="s">
        <v>220</v>
      </c>
      <c r="E10" s="17" t="s">
        <v>430</v>
      </c>
      <c r="F10" s="5" t="s">
        <v>219</v>
      </c>
      <c r="G10" s="5" t="s">
        <v>287</v>
      </c>
      <c r="H10" s="5" t="s">
        <v>293</v>
      </c>
    </row>
    <row r="11" spans="1:8" ht="43">
      <c r="A11" s="237"/>
      <c r="B11" s="36" t="s">
        <v>204</v>
      </c>
      <c r="C11" s="13" t="s">
        <v>433</v>
      </c>
      <c r="D11" s="5" t="s">
        <v>434</v>
      </c>
      <c r="E11" s="5" t="s">
        <v>435</v>
      </c>
      <c r="F11" s="5" t="s">
        <v>201</v>
      </c>
      <c r="G11" s="5" t="s">
        <v>436</v>
      </c>
      <c r="H11" s="42">
        <v>43951</v>
      </c>
    </row>
    <row r="12" spans="1:8" ht="84">
      <c r="A12" s="238"/>
      <c r="B12" s="36" t="s">
        <v>204</v>
      </c>
      <c r="C12" s="13" t="s">
        <v>224</v>
      </c>
      <c r="D12" s="5" t="s">
        <v>297</v>
      </c>
      <c r="E12" s="17" t="s">
        <v>440</v>
      </c>
      <c r="F12" s="55" t="s">
        <v>441</v>
      </c>
      <c r="G12" s="55" t="s">
        <v>444</v>
      </c>
      <c r="H12" s="56"/>
    </row>
    <row r="13" spans="1:8" ht="42">
      <c r="A13" s="3">
        <v>4</v>
      </c>
      <c r="B13" s="8" t="s">
        <v>23</v>
      </c>
      <c r="C13" s="5" t="s">
        <v>404</v>
      </c>
      <c r="D13" s="5" t="s">
        <v>27</v>
      </c>
      <c r="E13" s="5" t="s">
        <v>405</v>
      </c>
      <c r="F13" s="5" t="s">
        <v>201</v>
      </c>
      <c r="G13" s="5" t="s">
        <v>425</v>
      </c>
      <c r="H13" s="5" t="s">
        <v>34</v>
      </c>
    </row>
    <row r="14" spans="1:8" ht="42">
      <c r="A14" s="3">
        <v>5</v>
      </c>
      <c r="B14" s="7" t="s">
        <v>10</v>
      </c>
      <c r="C14" s="5" t="s">
        <v>404</v>
      </c>
      <c r="D14" s="5" t="s">
        <v>27</v>
      </c>
      <c r="E14" s="5" t="s">
        <v>405</v>
      </c>
      <c r="F14" s="5" t="s">
        <v>458</v>
      </c>
      <c r="G14" s="5" t="s">
        <v>425</v>
      </c>
      <c r="H14" s="5" t="s">
        <v>34</v>
      </c>
    </row>
    <row r="15" spans="1:8" ht="13">
      <c r="A15" s="228" t="s">
        <v>82</v>
      </c>
      <c r="B15" s="229"/>
      <c r="C15" s="229"/>
      <c r="D15" s="229"/>
      <c r="E15" s="230"/>
      <c r="F15" s="231">
        <v>43950</v>
      </c>
      <c r="G15" s="229"/>
      <c r="H15" s="230"/>
    </row>
    <row r="16" spans="1:8" ht="42">
      <c r="A16" s="3">
        <v>1</v>
      </c>
      <c r="B16" s="7" t="s">
        <v>10</v>
      </c>
      <c r="C16" s="5" t="s">
        <v>404</v>
      </c>
      <c r="D16" s="5" t="s">
        <v>27</v>
      </c>
      <c r="E16" s="5" t="s">
        <v>409</v>
      </c>
      <c r="F16" s="5" t="s">
        <v>458</v>
      </c>
      <c r="G16" s="5" t="s">
        <v>470</v>
      </c>
      <c r="H16" s="5" t="s">
        <v>34</v>
      </c>
    </row>
    <row r="17" spans="1:8" ht="42">
      <c r="A17" s="3">
        <v>2</v>
      </c>
      <c r="B17" s="8" t="s">
        <v>23</v>
      </c>
      <c r="C17" s="5" t="s">
        <v>404</v>
      </c>
      <c r="D17" s="5" t="s">
        <v>27</v>
      </c>
      <c r="E17" s="5" t="s">
        <v>405</v>
      </c>
      <c r="F17" s="5" t="s">
        <v>201</v>
      </c>
      <c r="G17" s="5" t="s">
        <v>470</v>
      </c>
      <c r="H17" s="5" t="s">
        <v>34</v>
      </c>
    </row>
    <row r="18" spans="1:8" ht="56">
      <c r="A18" s="236">
        <v>3</v>
      </c>
      <c r="B18" s="36" t="s">
        <v>204</v>
      </c>
      <c r="C18" s="13" t="s">
        <v>217</v>
      </c>
      <c r="D18" s="5" t="s">
        <v>220</v>
      </c>
      <c r="E18" s="17" t="s">
        <v>473</v>
      </c>
      <c r="F18" s="27" t="s">
        <v>219</v>
      </c>
      <c r="G18" s="5" t="s">
        <v>413</v>
      </c>
      <c r="H18" s="5" t="s">
        <v>293</v>
      </c>
    </row>
    <row r="19" spans="1:8" ht="57">
      <c r="A19" s="237"/>
      <c r="B19" s="36" t="s">
        <v>204</v>
      </c>
      <c r="C19" s="13" t="s">
        <v>433</v>
      </c>
      <c r="D19" s="5" t="s">
        <v>434</v>
      </c>
      <c r="E19" s="5" t="s">
        <v>476</v>
      </c>
      <c r="F19" s="5" t="s">
        <v>477</v>
      </c>
      <c r="G19" s="58">
        <v>43924</v>
      </c>
      <c r="H19" s="5" t="s">
        <v>484</v>
      </c>
    </row>
    <row r="20" spans="1:8" ht="85">
      <c r="A20" s="238"/>
      <c r="B20" s="36" t="s">
        <v>204</v>
      </c>
      <c r="C20" s="13" t="s">
        <v>224</v>
      </c>
      <c r="D20" s="5" t="s">
        <v>297</v>
      </c>
      <c r="E20" s="17" t="s">
        <v>488</v>
      </c>
      <c r="F20" s="5" t="s">
        <v>226</v>
      </c>
      <c r="G20" s="5" t="s">
        <v>489</v>
      </c>
      <c r="H20" s="5" t="s">
        <v>490</v>
      </c>
    </row>
    <row r="21" spans="1:8" ht="42">
      <c r="A21" s="3">
        <v>4</v>
      </c>
      <c r="B21" s="8" t="s">
        <v>35</v>
      </c>
      <c r="C21" s="5" t="s">
        <v>404</v>
      </c>
      <c r="D21" s="5" t="s">
        <v>27</v>
      </c>
      <c r="E21" s="5" t="s">
        <v>405</v>
      </c>
      <c r="F21" s="5" t="s">
        <v>458</v>
      </c>
      <c r="G21" s="5" t="s">
        <v>470</v>
      </c>
      <c r="H21" s="5" t="s">
        <v>34</v>
      </c>
    </row>
    <row r="22" spans="1:8" ht="43">
      <c r="A22" s="3">
        <v>5</v>
      </c>
      <c r="B22" s="14" t="s">
        <v>133</v>
      </c>
      <c r="C22" s="13" t="s">
        <v>404</v>
      </c>
      <c r="D22" s="5" t="s">
        <v>27</v>
      </c>
      <c r="E22" s="5" t="s">
        <v>409</v>
      </c>
      <c r="F22" s="5" t="s">
        <v>201</v>
      </c>
      <c r="G22" s="5" t="s">
        <v>491</v>
      </c>
      <c r="H22" s="5" t="s">
        <v>34</v>
      </c>
    </row>
    <row r="23" spans="1:8" ht="13">
      <c r="A23" s="228" t="s">
        <v>111</v>
      </c>
      <c r="B23" s="229"/>
      <c r="C23" s="229"/>
      <c r="D23" s="229"/>
      <c r="E23" s="230"/>
      <c r="F23" s="231">
        <v>43951</v>
      </c>
      <c r="G23" s="229"/>
      <c r="H23" s="230"/>
    </row>
    <row r="24" spans="1:8" ht="42">
      <c r="A24" s="3">
        <v>1</v>
      </c>
      <c r="B24" s="16" t="s">
        <v>106</v>
      </c>
      <c r="C24" s="5" t="s">
        <v>404</v>
      </c>
      <c r="D24" s="5" t="s">
        <v>27</v>
      </c>
      <c r="E24" s="5" t="s">
        <v>405</v>
      </c>
      <c r="F24" s="5" t="s">
        <v>201</v>
      </c>
      <c r="G24" s="5" t="s">
        <v>506</v>
      </c>
      <c r="H24" s="5" t="s">
        <v>34</v>
      </c>
    </row>
    <row r="25" spans="1:8" ht="42">
      <c r="A25" s="3">
        <v>2</v>
      </c>
      <c r="B25" s="8" t="s">
        <v>35</v>
      </c>
      <c r="C25" s="5" t="s">
        <v>404</v>
      </c>
      <c r="D25" s="5" t="s">
        <v>27</v>
      </c>
      <c r="E25" s="5" t="s">
        <v>409</v>
      </c>
      <c r="F25" s="5" t="s">
        <v>458</v>
      </c>
      <c r="G25" s="5" t="s">
        <v>510</v>
      </c>
      <c r="H25" s="5" t="s">
        <v>34</v>
      </c>
    </row>
    <row r="26" spans="1:8" ht="42">
      <c r="A26" s="3">
        <v>3</v>
      </c>
      <c r="B26" s="8" t="s">
        <v>23</v>
      </c>
      <c r="C26" s="5" t="s">
        <v>404</v>
      </c>
      <c r="D26" s="5" t="s">
        <v>27</v>
      </c>
      <c r="E26" s="5" t="s">
        <v>409</v>
      </c>
      <c r="F26" s="5" t="s">
        <v>458</v>
      </c>
      <c r="G26" s="5" t="s">
        <v>510</v>
      </c>
      <c r="H26" s="5" t="s">
        <v>34</v>
      </c>
    </row>
    <row r="27" spans="1:8" ht="43">
      <c r="A27" s="3">
        <v>4</v>
      </c>
      <c r="B27" s="10" t="s">
        <v>39</v>
      </c>
      <c r="C27" s="13" t="s">
        <v>50</v>
      </c>
      <c r="D27" s="5" t="s">
        <v>27</v>
      </c>
      <c r="E27" s="5" t="s">
        <v>511</v>
      </c>
      <c r="F27" s="5" t="s">
        <v>85</v>
      </c>
      <c r="G27" s="5" t="s">
        <v>86</v>
      </c>
      <c r="H27" s="5" t="s">
        <v>54</v>
      </c>
    </row>
    <row r="28" spans="1:8" ht="42">
      <c r="A28" s="3">
        <v>5</v>
      </c>
      <c r="B28" s="7" t="s">
        <v>10</v>
      </c>
      <c r="C28" s="5" t="s">
        <v>404</v>
      </c>
      <c r="D28" s="5" t="s">
        <v>27</v>
      </c>
      <c r="E28" s="5"/>
      <c r="F28" s="5" t="s">
        <v>406</v>
      </c>
      <c r="G28" s="5" t="s">
        <v>512</v>
      </c>
      <c r="H28" s="5" t="s">
        <v>34</v>
      </c>
    </row>
    <row r="29" spans="1:8" ht="13">
      <c r="A29" s="228" t="s">
        <v>129</v>
      </c>
      <c r="B29" s="229"/>
      <c r="C29" s="229"/>
      <c r="D29" s="229"/>
      <c r="E29" s="230"/>
      <c r="F29" s="228" t="s">
        <v>131</v>
      </c>
      <c r="G29" s="229"/>
      <c r="H29" s="230"/>
    </row>
    <row r="30" spans="1:8" ht="29">
      <c r="A30" s="3">
        <v>1</v>
      </c>
      <c r="B30" s="10" t="s">
        <v>39</v>
      </c>
      <c r="C30" s="13" t="s">
        <v>50</v>
      </c>
      <c r="D30" s="5" t="s">
        <v>220</v>
      </c>
      <c r="E30" s="5" t="s">
        <v>523</v>
      </c>
      <c r="F30" s="5" t="s">
        <v>153</v>
      </c>
      <c r="G30" s="5" t="s">
        <v>86</v>
      </c>
      <c r="H30" s="5" t="s">
        <v>54</v>
      </c>
    </row>
    <row r="31" spans="1:8" ht="42">
      <c r="A31" s="3">
        <v>2</v>
      </c>
      <c r="B31" s="7" t="s">
        <v>10</v>
      </c>
      <c r="C31" s="5" t="s">
        <v>404</v>
      </c>
      <c r="D31" s="5" t="s">
        <v>27</v>
      </c>
      <c r="E31" s="5" t="s">
        <v>409</v>
      </c>
      <c r="F31" s="5" t="s">
        <v>458</v>
      </c>
      <c r="G31" s="5" t="s">
        <v>524</v>
      </c>
      <c r="H31" s="5" t="s">
        <v>34</v>
      </c>
    </row>
    <row r="32" spans="1:8" ht="42">
      <c r="A32" s="3">
        <v>3</v>
      </c>
      <c r="B32" s="14" t="s">
        <v>65</v>
      </c>
      <c r="C32" s="5" t="s">
        <v>404</v>
      </c>
      <c r="D32" s="5" t="s">
        <v>27</v>
      </c>
      <c r="E32" s="5" t="s">
        <v>405</v>
      </c>
      <c r="F32" s="5" t="s">
        <v>201</v>
      </c>
      <c r="G32" s="5" t="s">
        <v>510</v>
      </c>
      <c r="H32" s="5" t="s">
        <v>34</v>
      </c>
    </row>
    <row r="33" spans="1:8" ht="56">
      <c r="A33" s="236">
        <v>4</v>
      </c>
      <c r="B33" s="36" t="s">
        <v>204</v>
      </c>
      <c r="C33" s="13" t="s">
        <v>217</v>
      </c>
      <c r="D33" s="5" t="s">
        <v>220</v>
      </c>
      <c r="E33" s="17" t="s">
        <v>525</v>
      </c>
      <c r="F33" s="27" t="s">
        <v>219</v>
      </c>
      <c r="G33" s="5" t="s">
        <v>371</v>
      </c>
      <c r="H33" s="5" t="s">
        <v>293</v>
      </c>
    </row>
    <row r="34" spans="1:8" ht="57">
      <c r="A34" s="237"/>
      <c r="B34" s="36" t="s">
        <v>204</v>
      </c>
      <c r="C34" s="13" t="s">
        <v>433</v>
      </c>
      <c r="D34" s="5" t="s">
        <v>220</v>
      </c>
      <c r="E34" s="5" t="s">
        <v>526</v>
      </c>
      <c r="F34" s="5" t="s">
        <v>527</v>
      </c>
      <c r="G34" s="58">
        <v>43927</v>
      </c>
      <c r="H34" s="5" t="s">
        <v>528</v>
      </c>
    </row>
    <row r="35" spans="1:8" ht="84">
      <c r="A35" s="238"/>
      <c r="B35" s="36" t="s">
        <v>204</v>
      </c>
      <c r="C35" s="13" t="s">
        <v>224</v>
      </c>
      <c r="D35" s="5" t="s">
        <v>297</v>
      </c>
      <c r="E35" s="45"/>
      <c r="F35" s="55" t="s">
        <v>226</v>
      </c>
      <c r="G35" s="62"/>
      <c r="H35" s="55" t="s">
        <v>533</v>
      </c>
    </row>
  </sheetData>
  <mergeCells count="13">
    <mergeCell ref="A33:A35"/>
    <mergeCell ref="A2:E2"/>
    <mergeCell ref="F2:H2"/>
    <mergeCell ref="A7:E7"/>
    <mergeCell ref="F7:H7"/>
    <mergeCell ref="A10:A12"/>
    <mergeCell ref="A15:E15"/>
    <mergeCell ref="F15:H15"/>
    <mergeCell ref="A18:A20"/>
    <mergeCell ref="A23:E23"/>
    <mergeCell ref="F23:H23"/>
    <mergeCell ref="A29:E29"/>
    <mergeCell ref="F29:H29"/>
  </mergeCells>
  <conditionalFormatting sqref="B3:C6 B8:C14 B16:B21 C16:C22 B24:C28 B30:C35">
    <cfRule type="notContainsBlanks" dxfId="27" priority="1">
      <formula>LEN(TRIM(B3))&gt;0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35"/>
  <sheetViews>
    <sheetView workbookViewId="0">
      <selection activeCell="E28" sqref="A1:H35"/>
    </sheetView>
  </sheetViews>
  <sheetFormatPr baseColWidth="10" defaultColWidth="14.5" defaultRowHeight="15.75" customHeight="1"/>
  <cols>
    <col min="1" max="1" width="16.5" customWidth="1"/>
    <col min="2" max="2" width="17.83203125" customWidth="1"/>
    <col min="3" max="3" width="18.1640625" customWidth="1"/>
    <col min="5" max="5" width="62.6640625" customWidth="1"/>
    <col min="6" max="6" width="19" customWidth="1"/>
    <col min="8" max="8" width="18.5" customWidth="1"/>
  </cols>
  <sheetData>
    <row r="1" spans="1:8" ht="42">
      <c r="A1" s="3" t="s">
        <v>0</v>
      </c>
      <c r="B1" s="3" t="s">
        <v>2</v>
      </c>
      <c r="C1" s="17" t="s">
        <v>3</v>
      </c>
      <c r="D1" s="17" t="s">
        <v>4</v>
      </c>
      <c r="E1" s="17" t="s">
        <v>5</v>
      </c>
      <c r="F1" s="17" t="s">
        <v>6</v>
      </c>
      <c r="G1" s="17" t="s">
        <v>7</v>
      </c>
      <c r="H1" s="17" t="s">
        <v>8</v>
      </c>
    </row>
    <row r="2" spans="1:8" ht="13">
      <c r="A2" s="239" t="s">
        <v>9</v>
      </c>
      <c r="B2" s="229"/>
      <c r="C2" s="229"/>
      <c r="D2" s="229"/>
      <c r="E2" s="230"/>
      <c r="F2" s="240">
        <v>43948</v>
      </c>
      <c r="G2" s="229"/>
      <c r="H2" s="230"/>
    </row>
    <row r="3" spans="1:8" ht="42">
      <c r="A3" s="1">
        <v>1</v>
      </c>
      <c r="B3" s="64" t="s">
        <v>39</v>
      </c>
      <c r="C3" s="17" t="s">
        <v>174</v>
      </c>
      <c r="D3" s="17" t="s">
        <v>297</v>
      </c>
      <c r="E3" s="65" t="s">
        <v>544</v>
      </c>
      <c r="F3" s="17" t="s">
        <v>545</v>
      </c>
      <c r="G3" s="17" t="s">
        <v>546</v>
      </c>
      <c r="H3" s="17" t="s">
        <v>547</v>
      </c>
    </row>
    <row r="4" spans="1:8" ht="42">
      <c r="A4" s="1">
        <v>2</v>
      </c>
      <c r="B4" s="66" t="s">
        <v>23</v>
      </c>
      <c r="C4" s="17" t="s">
        <v>548</v>
      </c>
      <c r="D4" s="17" t="s">
        <v>27</v>
      </c>
      <c r="E4" s="17" t="s">
        <v>405</v>
      </c>
      <c r="F4" s="17" t="s">
        <v>406</v>
      </c>
      <c r="G4" s="17" t="s">
        <v>244</v>
      </c>
      <c r="H4" s="17" t="s">
        <v>34</v>
      </c>
    </row>
    <row r="5" spans="1:8" ht="42">
      <c r="A5" s="1">
        <v>3</v>
      </c>
      <c r="B5" s="66" t="s">
        <v>35</v>
      </c>
      <c r="C5" s="17" t="s">
        <v>548</v>
      </c>
      <c r="D5" s="17" t="s">
        <v>27</v>
      </c>
      <c r="E5" s="17" t="s">
        <v>405</v>
      </c>
      <c r="F5" s="17" t="s">
        <v>406</v>
      </c>
      <c r="G5" s="17" t="s">
        <v>244</v>
      </c>
      <c r="H5" s="17" t="s">
        <v>34</v>
      </c>
    </row>
    <row r="6" spans="1:8" ht="56">
      <c r="A6" s="241">
        <v>4</v>
      </c>
      <c r="B6" s="68" t="s">
        <v>204</v>
      </c>
      <c r="C6" s="69" t="s">
        <v>575</v>
      </c>
      <c r="D6" s="17" t="s">
        <v>579</v>
      </c>
      <c r="E6" s="17" t="s">
        <v>580</v>
      </c>
      <c r="F6" s="17" t="s">
        <v>581</v>
      </c>
      <c r="G6" s="17" t="s">
        <v>582</v>
      </c>
      <c r="H6" s="17" t="s">
        <v>583</v>
      </c>
    </row>
    <row r="7" spans="1:8" ht="70">
      <c r="A7" s="237"/>
      <c r="B7" s="68" t="s">
        <v>204</v>
      </c>
      <c r="C7" s="17" t="s">
        <v>584</v>
      </c>
      <c r="D7" s="17" t="s">
        <v>297</v>
      </c>
      <c r="E7" s="17" t="s">
        <v>585</v>
      </c>
      <c r="F7" s="17" t="s">
        <v>586</v>
      </c>
      <c r="G7" s="17" t="s">
        <v>587</v>
      </c>
      <c r="H7" s="17" t="s">
        <v>588</v>
      </c>
    </row>
    <row r="8" spans="1:8" ht="84">
      <c r="A8" s="238"/>
      <c r="B8" s="68" t="s">
        <v>204</v>
      </c>
      <c r="C8" s="17" t="s">
        <v>224</v>
      </c>
      <c r="D8" s="17" t="s">
        <v>297</v>
      </c>
      <c r="E8" s="57" t="str">
        <f>HYPERLINK("https://drive.google.com/file/d/1ljlCO5hAbiTZ694Qhkcs_Zl9_jGpU8pV/view","
https://drive.google.com/open?id=1ljlCO5hAbiTZ694Qhkcs_Zl9_jGpU8pV
cборник упражнений- упр 1,3,4,6,7,8,11,12- обязательно, ост -по желанию
")</f>
        <v xml:space="preserve">
https://drive.google.com/open?id=1ljlCO5hAbiTZ694Qhkcs_Zl9_jGpU8pV
cборник упражнений- упр 1,3,4,6,7,8,11,12- обязательно, ост -по желанию
</v>
      </c>
      <c r="F8" s="17" t="s">
        <v>226</v>
      </c>
      <c r="G8" s="72" t="s">
        <v>598</v>
      </c>
      <c r="H8" s="17" t="s">
        <v>233</v>
      </c>
    </row>
    <row r="9" spans="1:8" ht="13">
      <c r="A9" s="244" t="s">
        <v>47</v>
      </c>
      <c r="B9" s="229"/>
      <c r="C9" s="229"/>
      <c r="D9" s="229"/>
      <c r="E9" s="230"/>
      <c r="F9" s="245">
        <v>43949</v>
      </c>
      <c r="G9" s="229"/>
      <c r="H9" s="230"/>
    </row>
    <row r="10" spans="1:8" ht="42">
      <c r="A10" s="1">
        <v>1</v>
      </c>
      <c r="B10" s="77" t="s">
        <v>10</v>
      </c>
      <c r="C10" s="17" t="s">
        <v>548</v>
      </c>
      <c r="D10" s="17" t="s">
        <v>27</v>
      </c>
      <c r="E10" s="17" t="s">
        <v>405</v>
      </c>
      <c r="F10" s="17" t="s">
        <v>201</v>
      </c>
      <c r="G10" s="17" t="s">
        <v>582</v>
      </c>
      <c r="H10" s="17" t="s">
        <v>34</v>
      </c>
    </row>
    <row r="11" spans="1:8" ht="42">
      <c r="A11" s="1">
        <v>2</v>
      </c>
      <c r="B11" s="66" t="s">
        <v>23</v>
      </c>
      <c r="C11" s="17" t="s">
        <v>548</v>
      </c>
      <c r="D11" s="17" t="s">
        <v>27</v>
      </c>
      <c r="E11" s="17" t="s">
        <v>405</v>
      </c>
      <c r="F11" s="17" t="s">
        <v>406</v>
      </c>
      <c r="G11" s="17" t="s">
        <v>582</v>
      </c>
      <c r="H11" s="17" t="s">
        <v>34</v>
      </c>
    </row>
    <row r="12" spans="1:8" ht="42">
      <c r="A12" s="1">
        <v>3</v>
      </c>
      <c r="B12" s="66" t="s">
        <v>35</v>
      </c>
      <c r="C12" s="17" t="s">
        <v>548</v>
      </c>
      <c r="D12" s="17" t="s">
        <v>27</v>
      </c>
      <c r="E12" s="17" t="s">
        <v>405</v>
      </c>
      <c r="F12" s="17" t="s">
        <v>201</v>
      </c>
      <c r="G12" s="17" t="s">
        <v>582</v>
      </c>
      <c r="H12" s="17" t="s">
        <v>34</v>
      </c>
    </row>
    <row r="13" spans="1:8" ht="16">
      <c r="A13" s="1">
        <v>4</v>
      </c>
      <c r="B13" s="79" t="s">
        <v>93</v>
      </c>
      <c r="C13" s="81" t="s">
        <v>138</v>
      </c>
      <c r="D13" s="82" t="s">
        <v>105</v>
      </c>
      <c r="E13" s="82" t="s">
        <v>639</v>
      </c>
      <c r="F13" s="82" t="s">
        <v>108</v>
      </c>
      <c r="G13" s="82" t="s">
        <v>640</v>
      </c>
      <c r="H13" s="82" t="s">
        <v>642</v>
      </c>
    </row>
    <row r="14" spans="1:8" ht="42">
      <c r="A14" s="1">
        <v>5</v>
      </c>
      <c r="B14" s="83" t="s">
        <v>65</v>
      </c>
      <c r="C14" s="17" t="s">
        <v>548</v>
      </c>
      <c r="D14" s="17" t="s">
        <v>27</v>
      </c>
      <c r="E14" s="17" t="s">
        <v>405</v>
      </c>
      <c r="F14" s="17" t="s">
        <v>201</v>
      </c>
      <c r="G14" s="82" t="s">
        <v>649</v>
      </c>
      <c r="H14" s="17" t="s">
        <v>34</v>
      </c>
    </row>
    <row r="15" spans="1:8" ht="13">
      <c r="A15" s="244" t="s">
        <v>82</v>
      </c>
      <c r="B15" s="229"/>
      <c r="C15" s="229"/>
      <c r="D15" s="229"/>
      <c r="E15" s="230"/>
      <c r="F15" s="245">
        <v>43950</v>
      </c>
      <c r="G15" s="229"/>
      <c r="H15" s="230"/>
    </row>
    <row r="16" spans="1:8" ht="56">
      <c r="A16" s="241">
        <v>1</v>
      </c>
      <c r="B16" s="68" t="s">
        <v>204</v>
      </c>
      <c r="C16" s="81" t="s">
        <v>433</v>
      </c>
      <c r="D16" s="85"/>
      <c r="E16" s="82" t="s">
        <v>661</v>
      </c>
      <c r="F16" s="82" t="s">
        <v>662</v>
      </c>
      <c r="G16" s="82" t="s">
        <v>663</v>
      </c>
      <c r="H16" s="17" t="s">
        <v>528</v>
      </c>
    </row>
    <row r="17" spans="1:8" ht="15">
      <c r="A17" s="237"/>
      <c r="B17" s="68" t="s">
        <v>204</v>
      </c>
      <c r="C17" s="81" t="s">
        <v>224</v>
      </c>
      <c r="D17" s="82" t="s">
        <v>220</v>
      </c>
      <c r="E17" s="80" t="s">
        <v>628</v>
      </c>
      <c r="F17" s="82" t="s">
        <v>226</v>
      </c>
      <c r="G17" s="86">
        <v>43951</v>
      </c>
      <c r="H17" s="17" t="s">
        <v>665</v>
      </c>
    </row>
    <row r="18" spans="1:8" ht="56">
      <c r="A18" s="238"/>
      <c r="B18" s="68" t="s">
        <v>204</v>
      </c>
      <c r="C18" s="81" t="s">
        <v>666</v>
      </c>
      <c r="D18" s="82" t="s">
        <v>667</v>
      </c>
      <c r="E18" s="82" t="s">
        <v>668</v>
      </c>
      <c r="F18" s="82" t="s">
        <v>586</v>
      </c>
      <c r="G18" s="82" t="s">
        <v>671</v>
      </c>
      <c r="H18" s="17" t="s">
        <v>583</v>
      </c>
    </row>
    <row r="19" spans="1:8" ht="56">
      <c r="A19" s="1">
        <v>2</v>
      </c>
      <c r="B19" s="66" t="s">
        <v>35</v>
      </c>
      <c r="C19" s="17" t="s">
        <v>548</v>
      </c>
      <c r="D19" s="17" t="s">
        <v>27</v>
      </c>
      <c r="E19" s="82" t="s">
        <v>661</v>
      </c>
      <c r="F19" s="17" t="s">
        <v>201</v>
      </c>
      <c r="G19" s="82" t="s">
        <v>673</v>
      </c>
      <c r="H19" s="17" t="s">
        <v>583</v>
      </c>
    </row>
    <row r="20" spans="1:8" ht="56">
      <c r="A20" s="1">
        <v>3</v>
      </c>
      <c r="B20" s="66" t="s">
        <v>23</v>
      </c>
      <c r="C20" s="17" t="s">
        <v>548</v>
      </c>
      <c r="D20" s="17" t="s">
        <v>27</v>
      </c>
      <c r="E20" s="82" t="s">
        <v>661</v>
      </c>
      <c r="F20" s="17" t="s">
        <v>201</v>
      </c>
      <c r="G20" s="82" t="s">
        <v>673</v>
      </c>
      <c r="H20" s="17" t="s">
        <v>583</v>
      </c>
    </row>
    <row r="21" spans="1:8" ht="42">
      <c r="A21" s="1">
        <v>4</v>
      </c>
      <c r="B21" s="77" t="s">
        <v>10</v>
      </c>
      <c r="C21" s="17" t="s">
        <v>548</v>
      </c>
      <c r="D21" s="17" t="s">
        <v>27</v>
      </c>
      <c r="E21" s="17" t="s">
        <v>405</v>
      </c>
      <c r="F21" s="17" t="s">
        <v>406</v>
      </c>
      <c r="G21" s="82" t="s">
        <v>673</v>
      </c>
      <c r="H21" s="17" t="s">
        <v>34</v>
      </c>
    </row>
    <row r="22" spans="1:8" ht="42">
      <c r="A22" s="1">
        <v>5</v>
      </c>
      <c r="B22" s="83" t="s">
        <v>133</v>
      </c>
      <c r="C22" s="17" t="s">
        <v>548</v>
      </c>
      <c r="D22" s="17" t="s">
        <v>27</v>
      </c>
      <c r="E22" s="17" t="s">
        <v>405</v>
      </c>
      <c r="F22" s="17" t="s">
        <v>201</v>
      </c>
      <c r="G22" s="82" t="s">
        <v>673</v>
      </c>
      <c r="H22" s="17" t="s">
        <v>34</v>
      </c>
    </row>
    <row r="23" spans="1:8" ht="13">
      <c r="A23" s="242" t="s">
        <v>111</v>
      </c>
      <c r="B23" s="229"/>
      <c r="C23" s="229"/>
      <c r="D23" s="229"/>
      <c r="E23" s="230"/>
      <c r="F23" s="243">
        <v>43951</v>
      </c>
      <c r="G23" s="229"/>
      <c r="H23" s="230"/>
    </row>
    <row r="24" spans="1:8" ht="42">
      <c r="A24" s="3">
        <v>1</v>
      </c>
      <c r="B24" s="33" t="s">
        <v>39</v>
      </c>
      <c r="C24" s="26" t="s">
        <v>174</v>
      </c>
      <c r="D24" s="17" t="s">
        <v>27</v>
      </c>
      <c r="E24" s="38" t="s">
        <v>686</v>
      </c>
      <c r="F24" s="17" t="s">
        <v>687</v>
      </c>
      <c r="G24" s="17" t="s">
        <v>313</v>
      </c>
      <c r="H24" s="17" t="s">
        <v>547</v>
      </c>
    </row>
    <row r="25" spans="1:8" ht="56">
      <c r="A25" s="3">
        <v>2</v>
      </c>
      <c r="B25" s="20" t="s">
        <v>23</v>
      </c>
      <c r="C25" s="17" t="s">
        <v>548</v>
      </c>
      <c r="D25" s="17" t="s">
        <v>27</v>
      </c>
      <c r="E25" s="17" t="s">
        <v>661</v>
      </c>
      <c r="F25" s="17" t="s">
        <v>201</v>
      </c>
      <c r="G25" s="17" t="s">
        <v>691</v>
      </c>
      <c r="H25" s="17" t="s">
        <v>583</v>
      </c>
    </row>
    <row r="26" spans="1:8" ht="56">
      <c r="A26" s="3">
        <v>3</v>
      </c>
      <c r="B26" s="20" t="s">
        <v>35</v>
      </c>
      <c r="C26" s="17" t="s">
        <v>548</v>
      </c>
      <c r="D26" s="17" t="s">
        <v>27</v>
      </c>
      <c r="E26" s="17" t="s">
        <v>661</v>
      </c>
      <c r="F26" s="17" t="s">
        <v>201</v>
      </c>
      <c r="G26" s="17" t="s">
        <v>692</v>
      </c>
      <c r="H26" s="17" t="s">
        <v>583</v>
      </c>
    </row>
    <row r="27" spans="1:8" ht="42">
      <c r="A27" s="3">
        <v>4</v>
      </c>
      <c r="B27" s="19" t="s">
        <v>10</v>
      </c>
      <c r="C27" s="17" t="s">
        <v>548</v>
      </c>
      <c r="D27" s="17" t="s">
        <v>27</v>
      </c>
      <c r="E27" s="17" t="s">
        <v>405</v>
      </c>
      <c r="F27" s="17" t="s">
        <v>406</v>
      </c>
      <c r="G27" s="17" t="s">
        <v>692</v>
      </c>
      <c r="H27" s="17" t="s">
        <v>34</v>
      </c>
    </row>
    <row r="28" spans="1:8" ht="30">
      <c r="A28" s="236">
        <v>5</v>
      </c>
      <c r="B28" s="24" t="s">
        <v>204</v>
      </c>
      <c r="C28" s="26" t="s">
        <v>433</v>
      </c>
      <c r="D28" s="92"/>
      <c r="E28" s="17" t="s">
        <v>661</v>
      </c>
      <c r="F28" s="17" t="s">
        <v>662</v>
      </c>
      <c r="G28" s="93">
        <v>43926</v>
      </c>
      <c r="H28" s="17" t="s">
        <v>597</v>
      </c>
    </row>
    <row r="29" spans="1:8" ht="42">
      <c r="A29" s="237"/>
      <c r="B29" s="24" t="s">
        <v>204</v>
      </c>
      <c r="C29" s="26" t="s">
        <v>666</v>
      </c>
      <c r="D29" s="17" t="s">
        <v>700</v>
      </c>
      <c r="E29" s="17" t="s">
        <v>701</v>
      </c>
      <c r="F29" s="17" t="s">
        <v>702</v>
      </c>
      <c r="G29" s="17" t="s">
        <v>703</v>
      </c>
      <c r="H29" s="17" t="s">
        <v>704</v>
      </c>
    </row>
    <row r="30" spans="1:8" ht="84">
      <c r="A30" s="238"/>
      <c r="B30" s="24" t="s">
        <v>204</v>
      </c>
      <c r="C30" s="26" t="s">
        <v>224</v>
      </c>
      <c r="D30" s="17" t="s">
        <v>705</v>
      </c>
      <c r="E30" s="17" t="s">
        <v>488</v>
      </c>
      <c r="F30" s="17" t="s">
        <v>226</v>
      </c>
      <c r="G30" s="94">
        <v>43957</v>
      </c>
      <c r="H30" s="17" t="s">
        <v>708</v>
      </c>
    </row>
    <row r="31" spans="1:8" ht="13">
      <c r="A31" s="239" t="s">
        <v>129</v>
      </c>
      <c r="B31" s="229"/>
      <c r="C31" s="229"/>
      <c r="D31" s="229"/>
      <c r="E31" s="230"/>
      <c r="F31" s="239" t="s">
        <v>131</v>
      </c>
      <c r="G31" s="229"/>
      <c r="H31" s="230"/>
    </row>
    <row r="32" spans="1:8" ht="42">
      <c r="A32" s="3">
        <v>1</v>
      </c>
      <c r="B32" s="32" t="s">
        <v>106</v>
      </c>
      <c r="C32" s="17" t="s">
        <v>548</v>
      </c>
      <c r="D32" s="17" t="s">
        <v>27</v>
      </c>
      <c r="E32" s="17" t="s">
        <v>405</v>
      </c>
      <c r="F32" s="17" t="s">
        <v>201</v>
      </c>
      <c r="G32" s="17" t="s">
        <v>691</v>
      </c>
      <c r="H32" s="17" t="s">
        <v>34</v>
      </c>
    </row>
    <row r="33" spans="1:8" ht="42">
      <c r="A33" s="3">
        <v>2</v>
      </c>
      <c r="B33" s="19" t="s">
        <v>10</v>
      </c>
      <c r="C33" s="17" t="s">
        <v>548</v>
      </c>
      <c r="D33" s="17" t="s">
        <v>27</v>
      </c>
      <c r="E33" s="17" t="s">
        <v>661</v>
      </c>
      <c r="F33" s="17" t="s">
        <v>406</v>
      </c>
      <c r="G33" s="17" t="s">
        <v>709</v>
      </c>
      <c r="H33" s="17" t="s">
        <v>34</v>
      </c>
    </row>
    <row r="34" spans="1:8" ht="42">
      <c r="A34" s="3">
        <v>3</v>
      </c>
      <c r="B34" s="33" t="s">
        <v>39</v>
      </c>
      <c r="C34" s="26" t="s">
        <v>174</v>
      </c>
      <c r="D34" s="17" t="s">
        <v>446</v>
      </c>
      <c r="E34" s="17" t="s">
        <v>710</v>
      </c>
      <c r="F34" s="17" t="s">
        <v>711</v>
      </c>
      <c r="G34" s="17" t="s">
        <v>209</v>
      </c>
      <c r="H34" s="17" t="s">
        <v>344</v>
      </c>
    </row>
    <row r="35" spans="1:8" ht="56">
      <c r="A35" s="3">
        <v>4</v>
      </c>
      <c r="B35" s="41" t="s">
        <v>65</v>
      </c>
      <c r="C35" s="17" t="s">
        <v>548</v>
      </c>
      <c r="D35" s="17" t="s">
        <v>27</v>
      </c>
      <c r="E35" s="17" t="s">
        <v>405</v>
      </c>
      <c r="F35" s="17" t="s">
        <v>201</v>
      </c>
      <c r="G35" s="17" t="s">
        <v>709</v>
      </c>
      <c r="H35" s="17" t="s">
        <v>583</v>
      </c>
    </row>
  </sheetData>
  <mergeCells count="13">
    <mergeCell ref="A15:E15"/>
    <mergeCell ref="F15:H15"/>
    <mergeCell ref="A2:E2"/>
    <mergeCell ref="F2:H2"/>
    <mergeCell ref="A6:A8"/>
    <mergeCell ref="A9:E9"/>
    <mergeCell ref="F9:H9"/>
    <mergeCell ref="A16:A18"/>
    <mergeCell ref="A23:E23"/>
    <mergeCell ref="F23:H23"/>
    <mergeCell ref="A28:A30"/>
    <mergeCell ref="A31:E31"/>
    <mergeCell ref="F31:H31"/>
  </mergeCells>
  <conditionalFormatting sqref="B3:C8 B10:C14 B16:B21 C16:C22 B24:C30 B32:C35">
    <cfRule type="notContainsBlanks" dxfId="26" priority="1">
      <formula>LEN(TRIM(B3))&gt;0</formula>
    </cfRule>
  </conditionalFormatting>
  <hyperlinks>
    <hyperlink ref="E3"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22.5" customWidth="1"/>
    <col min="3" max="3" width="22.33203125" customWidth="1"/>
    <col min="5" max="5" width="59.1640625"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56">
      <c r="A3" s="3">
        <v>1</v>
      </c>
      <c r="B3" s="10" t="s">
        <v>39</v>
      </c>
      <c r="C3" s="5" t="s">
        <v>275</v>
      </c>
      <c r="D3" s="5" t="s">
        <v>27</v>
      </c>
      <c r="E3" s="5" t="s">
        <v>549</v>
      </c>
      <c r="F3" s="5" t="s">
        <v>279</v>
      </c>
      <c r="G3" s="5" t="s">
        <v>280</v>
      </c>
      <c r="H3" s="5" t="s">
        <v>281</v>
      </c>
    </row>
    <row r="4" spans="1:8" ht="42">
      <c r="A4" s="3">
        <v>2</v>
      </c>
      <c r="B4" s="8" t="s">
        <v>23</v>
      </c>
      <c r="C4" s="67" t="s">
        <v>550</v>
      </c>
      <c r="D4" s="5" t="s">
        <v>562</v>
      </c>
      <c r="E4" s="5" t="s">
        <v>563</v>
      </c>
      <c r="F4" s="5" t="s">
        <v>564</v>
      </c>
      <c r="G4" s="5" t="s">
        <v>244</v>
      </c>
      <c r="H4" s="5" t="s">
        <v>34</v>
      </c>
    </row>
    <row r="5" spans="1:8" ht="42">
      <c r="A5" s="3">
        <v>3</v>
      </c>
      <c r="B5" s="8" t="s">
        <v>35</v>
      </c>
      <c r="C5" s="5" t="s">
        <v>550</v>
      </c>
      <c r="D5" s="5" t="s">
        <v>570</v>
      </c>
      <c r="E5" s="5" t="s">
        <v>571</v>
      </c>
      <c r="F5" s="5" t="s">
        <v>564</v>
      </c>
      <c r="G5" s="5" t="s">
        <v>244</v>
      </c>
      <c r="H5" s="5" t="s">
        <v>34</v>
      </c>
    </row>
    <row r="6" spans="1:8" ht="42">
      <c r="A6" s="3">
        <v>4</v>
      </c>
      <c r="B6" s="14" t="s">
        <v>133</v>
      </c>
      <c r="C6" s="5" t="s">
        <v>574</v>
      </c>
      <c r="D6" s="5" t="s">
        <v>576</v>
      </c>
      <c r="E6" s="70" t="s">
        <v>578</v>
      </c>
      <c r="F6" s="5" t="s">
        <v>201</v>
      </c>
      <c r="G6" s="5" t="s">
        <v>244</v>
      </c>
      <c r="H6" s="5" t="s">
        <v>54</v>
      </c>
    </row>
    <row r="7" spans="1:8" ht="29">
      <c r="A7" s="236">
        <v>5</v>
      </c>
      <c r="B7" s="36" t="s">
        <v>204</v>
      </c>
      <c r="C7" s="13" t="s">
        <v>433</v>
      </c>
      <c r="D7" s="5" t="s">
        <v>304</v>
      </c>
      <c r="E7" s="5" t="s">
        <v>595</v>
      </c>
      <c r="F7" s="5" t="s">
        <v>201</v>
      </c>
      <c r="G7" s="5" t="s">
        <v>596</v>
      </c>
      <c r="H7" s="5" t="s">
        <v>597</v>
      </c>
    </row>
    <row r="8" spans="1:8" ht="56">
      <c r="A8" s="237"/>
      <c r="B8" s="36" t="s">
        <v>204</v>
      </c>
      <c r="C8" s="13" t="s">
        <v>217</v>
      </c>
      <c r="D8" s="5" t="s">
        <v>220</v>
      </c>
      <c r="E8" s="17" t="s">
        <v>599</v>
      </c>
      <c r="F8" s="27" t="s">
        <v>219</v>
      </c>
      <c r="G8" s="5" t="s">
        <v>600</v>
      </c>
      <c r="H8" s="5" t="s">
        <v>293</v>
      </c>
    </row>
    <row r="9" spans="1:8" ht="85">
      <c r="A9" s="238"/>
      <c r="B9" s="36" t="s">
        <v>204</v>
      </c>
      <c r="C9" s="13" t="s">
        <v>224</v>
      </c>
      <c r="D9" s="5" t="s">
        <v>297</v>
      </c>
      <c r="E9" s="57" t="str">
        <f>HYPERLINK("https://drive.google.com/file/d/1ljlCO5hAbiTZ694Qhkcs_Zl9_jGpU8pV/view","
https://drive.google.com/open?id=1ljlCO5hAbiTZ694Qhkcs_Zl9_jGpU8pV
cборник упражнений- упр 1,3,4,6,7,8,11,12- обязательно, ост -по желанию
")</f>
        <v xml:space="preserve">
https://drive.google.com/open?id=1ljlCO5hAbiTZ694Qhkcs_Zl9_jGpU8pV
cборник упражнений- упр 1,3,4,6,7,8,11,12- обязательно, ост -по желанию
</v>
      </c>
      <c r="F9" s="5" t="s">
        <v>228</v>
      </c>
      <c r="G9" s="74">
        <v>43951</v>
      </c>
      <c r="H9" s="5" t="s">
        <v>602</v>
      </c>
    </row>
    <row r="10" spans="1:8" ht="13">
      <c r="A10" s="228" t="s">
        <v>47</v>
      </c>
      <c r="B10" s="229"/>
      <c r="C10" s="229"/>
      <c r="D10" s="229"/>
      <c r="E10" s="230"/>
      <c r="F10" s="231">
        <v>43949</v>
      </c>
      <c r="G10" s="229"/>
      <c r="H10" s="230"/>
    </row>
    <row r="11" spans="1:8" ht="57">
      <c r="A11" s="3">
        <v>1</v>
      </c>
      <c r="B11" s="7" t="s">
        <v>10</v>
      </c>
      <c r="C11" s="13" t="s">
        <v>574</v>
      </c>
      <c r="D11" s="5" t="s">
        <v>605</v>
      </c>
      <c r="E11" s="5" t="s">
        <v>606</v>
      </c>
      <c r="F11" s="5" t="s">
        <v>607</v>
      </c>
      <c r="G11" s="5" t="s">
        <v>596</v>
      </c>
      <c r="H11" s="5" t="s">
        <v>264</v>
      </c>
    </row>
    <row r="12" spans="1:8" ht="43">
      <c r="A12" s="3">
        <v>2</v>
      </c>
      <c r="B12" s="8" t="s">
        <v>23</v>
      </c>
      <c r="C12" s="13" t="s">
        <v>574</v>
      </c>
      <c r="D12" s="5" t="s">
        <v>610</v>
      </c>
      <c r="E12" s="70" t="s">
        <v>612</v>
      </c>
      <c r="F12" s="5" t="s">
        <v>385</v>
      </c>
      <c r="G12" s="5" t="s">
        <v>596</v>
      </c>
      <c r="H12" s="5" t="s">
        <v>618</v>
      </c>
    </row>
    <row r="13" spans="1:8" ht="43">
      <c r="A13" s="3">
        <v>3</v>
      </c>
      <c r="B13" s="8" t="s">
        <v>35</v>
      </c>
      <c r="C13" s="13" t="s">
        <v>574</v>
      </c>
      <c r="D13" s="5" t="s">
        <v>610</v>
      </c>
      <c r="E13" s="5" t="s">
        <v>620</v>
      </c>
      <c r="F13" s="5" t="s">
        <v>621</v>
      </c>
      <c r="G13" s="5" t="s">
        <v>622</v>
      </c>
      <c r="H13" s="5" t="s">
        <v>623</v>
      </c>
    </row>
    <row r="14" spans="1:8" ht="29">
      <c r="A14" s="236">
        <v>4</v>
      </c>
      <c r="B14" s="36" t="s">
        <v>204</v>
      </c>
      <c r="C14" s="13" t="s">
        <v>433</v>
      </c>
      <c r="D14" s="5" t="s">
        <v>220</v>
      </c>
      <c r="E14" s="5" t="s">
        <v>595</v>
      </c>
      <c r="F14" s="5" t="s">
        <v>201</v>
      </c>
      <c r="G14" s="5" t="s">
        <v>597</v>
      </c>
      <c r="H14" s="78"/>
    </row>
    <row r="15" spans="1:8" ht="56">
      <c r="A15" s="237"/>
      <c r="B15" s="36" t="s">
        <v>204</v>
      </c>
      <c r="C15" s="13" t="s">
        <v>217</v>
      </c>
      <c r="D15" s="5" t="s">
        <v>220</v>
      </c>
      <c r="E15" s="17" t="s">
        <v>473</v>
      </c>
      <c r="F15" s="27" t="s">
        <v>219</v>
      </c>
      <c r="G15" s="5" t="s">
        <v>627</v>
      </c>
      <c r="H15" s="5" t="s">
        <v>293</v>
      </c>
    </row>
    <row r="16" spans="1:8" ht="85">
      <c r="A16" s="238"/>
      <c r="B16" s="36" t="s">
        <v>204</v>
      </c>
      <c r="C16" s="13" t="s">
        <v>224</v>
      </c>
      <c r="D16" s="5" t="s">
        <v>220</v>
      </c>
      <c r="E16" s="80" t="s">
        <v>628</v>
      </c>
      <c r="F16" s="5" t="s">
        <v>228</v>
      </c>
      <c r="G16" s="71" t="s">
        <v>227</v>
      </c>
      <c r="H16" s="62" t="s">
        <v>229</v>
      </c>
    </row>
    <row r="17" spans="1:8" ht="43">
      <c r="A17" s="3">
        <v>5</v>
      </c>
      <c r="B17" s="16" t="s">
        <v>106</v>
      </c>
      <c r="C17" s="13" t="s">
        <v>574</v>
      </c>
      <c r="D17" s="5" t="s">
        <v>220</v>
      </c>
      <c r="E17" s="5" t="s">
        <v>632</v>
      </c>
      <c r="F17" s="5" t="s">
        <v>633</v>
      </c>
      <c r="G17" s="5" t="s">
        <v>634</v>
      </c>
      <c r="H17" s="5" t="s">
        <v>635</v>
      </c>
    </row>
    <row r="18" spans="1:8" ht="13">
      <c r="A18" s="228" t="s">
        <v>82</v>
      </c>
      <c r="B18" s="229"/>
      <c r="C18" s="229"/>
      <c r="D18" s="229"/>
      <c r="E18" s="230"/>
      <c r="F18" s="231">
        <v>43950</v>
      </c>
      <c r="G18" s="229"/>
      <c r="H18" s="230"/>
    </row>
    <row r="19" spans="1:8" ht="29">
      <c r="A19" s="3">
        <v>1</v>
      </c>
      <c r="B19" s="8" t="s">
        <v>35</v>
      </c>
      <c r="C19" s="13" t="s">
        <v>574</v>
      </c>
      <c r="D19" s="5" t="s">
        <v>643</v>
      </c>
      <c r="E19" s="5" t="s">
        <v>644</v>
      </c>
      <c r="F19" s="5" t="s">
        <v>645</v>
      </c>
      <c r="G19" s="5" t="s">
        <v>244</v>
      </c>
      <c r="H19" s="5" t="s">
        <v>46</v>
      </c>
    </row>
    <row r="20" spans="1:8" ht="141">
      <c r="A20" s="3">
        <v>2</v>
      </c>
      <c r="B20" s="15" t="s">
        <v>93</v>
      </c>
      <c r="C20" s="13" t="s">
        <v>646</v>
      </c>
      <c r="D20" s="5" t="s">
        <v>105</v>
      </c>
      <c r="E20" s="5" t="s">
        <v>647</v>
      </c>
      <c r="F20" s="5" t="s">
        <v>108</v>
      </c>
      <c r="G20" s="5" t="s">
        <v>514</v>
      </c>
      <c r="H20" s="5" t="s">
        <v>367</v>
      </c>
    </row>
    <row r="21" spans="1:8" ht="43">
      <c r="A21" s="3">
        <v>3</v>
      </c>
      <c r="B21" s="8" t="s">
        <v>23</v>
      </c>
      <c r="C21" s="13" t="s">
        <v>574</v>
      </c>
      <c r="D21" s="5" t="s">
        <v>408</v>
      </c>
      <c r="E21" s="5" t="s">
        <v>648</v>
      </c>
      <c r="F21" s="5" t="s">
        <v>108</v>
      </c>
      <c r="G21" s="5" t="s">
        <v>244</v>
      </c>
      <c r="H21" s="5" t="s">
        <v>331</v>
      </c>
    </row>
    <row r="22" spans="1:8" ht="29">
      <c r="A22" s="3">
        <v>4</v>
      </c>
      <c r="B22" s="7" t="s">
        <v>10</v>
      </c>
      <c r="C22" s="13" t="s">
        <v>574</v>
      </c>
      <c r="D22" s="70" t="s">
        <v>650</v>
      </c>
      <c r="E22" s="5" t="s">
        <v>654</v>
      </c>
      <c r="F22" s="5" t="s">
        <v>655</v>
      </c>
      <c r="G22" s="5" t="s">
        <v>596</v>
      </c>
      <c r="H22" s="5" t="s">
        <v>656</v>
      </c>
    </row>
    <row r="23" spans="1:8" ht="29">
      <c r="A23" s="3">
        <v>5</v>
      </c>
      <c r="B23" s="14" t="s">
        <v>65</v>
      </c>
      <c r="C23" s="13" t="s">
        <v>574</v>
      </c>
      <c r="D23" s="5" t="s">
        <v>657</v>
      </c>
      <c r="E23" s="40" t="s">
        <v>658</v>
      </c>
      <c r="F23" s="5" t="s">
        <v>664</v>
      </c>
      <c r="G23" s="5" t="s">
        <v>244</v>
      </c>
      <c r="H23" s="5" t="s">
        <v>331</v>
      </c>
    </row>
    <row r="24" spans="1:8" ht="13">
      <c r="A24" s="228" t="s">
        <v>111</v>
      </c>
      <c r="B24" s="229"/>
      <c r="C24" s="229"/>
      <c r="D24" s="229"/>
      <c r="E24" s="230"/>
      <c r="F24" s="231">
        <v>43951</v>
      </c>
      <c r="G24" s="229"/>
      <c r="H24" s="230"/>
    </row>
    <row r="25" spans="1:8" ht="71">
      <c r="A25" s="3">
        <v>1</v>
      </c>
      <c r="B25" s="10" t="s">
        <v>39</v>
      </c>
      <c r="C25" s="13" t="s">
        <v>676</v>
      </c>
      <c r="D25" s="5" t="s">
        <v>220</v>
      </c>
      <c r="E25" s="5" t="s">
        <v>349</v>
      </c>
      <c r="F25" s="5" t="s">
        <v>350</v>
      </c>
      <c r="G25" s="5" t="s">
        <v>280</v>
      </c>
      <c r="H25" s="5" t="s">
        <v>46</v>
      </c>
    </row>
    <row r="26" spans="1:8" ht="29">
      <c r="A26" s="3">
        <v>2</v>
      </c>
      <c r="B26" s="7" t="s">
        <v>10</v>
      </c>
      <c r="C26" s="13" t="s">
        <v>574</v>
      </c>
      <c r="D26" s="5" t="s">
        <v>220</v>
      </c>
      <c r="E26" s="5" t="s">
        <v>677</v>
      </c>
      <c r="F26" s="5" t="s">
        <v>678</v>
      </c>
      <c r="G26" s="5" t="s">
        <v>244</v>
      </c>
      <c r="H26" s="5" t="s">
        <v>622</v>
      </c>
    </row>
    <row r="27" spans="1:8" ht="57">
      <c r="A27" s="3">
        <v>3</v>
      </c>
      <c r="B27" s="8" t="s">
        <v>23</v>
      </c>
      <c r="C27" s="13" t="s">
        <v>574</v>
      </c>
      <c r="D27" s="5" t="s">
        <v>679</v>
      </c>
      <c r="E27" s="5" t="s">
        <v>680</v>
      </c>
      <c r="F27" s="5" t="s">
        <v>645</v>
      </c>
      <c r="G27" s="5" t="s">
        <v>244</v>
      </c>
      <c r="H27" s="5" t="s">
        <v>622</v>
      </c>
    </row>
    <row r="28" spans="1:8" ht="43">
      <c r="A28" s="236">
        <v>4</v>
      </c>
      <c r="B28" s="36" t="s">
        <v>204</v>
      </c>
      <c r="C28" s="13" t="s">
        <v>433</v>
      </c>
      <c r="D28" s="5" t="s">
        <v>220</v>
      </c>
      <c r="E28" s="5" t="s">
        <v>595</v>
      </c>
      <c r="F28" s="5" t="s">
        <v>201</v>
      </c>
      <c r="G28" s="5" t="s">
        <v>682</v>
      </c>
      <c r="H28" s="89"/>
    </row>
    <row r="29" spans="1:8" ht="56">
      <c r="A29" s="237"/>
      <c r="B29" s="36" t="s">
        <v>204</v>
      </c>
      <c r="C29" s="13" t="s">
        <v>217</v>
      </c>
      <c r="D29" s="5" t="s">
        <v>220</v>
      </c>
      <c r="E29" s="17" t="s">
        <v>684</v>
      </c>
      <c r="F29" s="27" t="s">
        <v>219</v>
      </c>
      <c r="G29" s="5" t="s">
        <v>323</v>
      </c>
      <c r="H29" s="5" t="s">
        <v>293</v>
      </c>
    </row>
    <row r="30" spans="1:8" ht="85">
      <c r="A30" s="238"/>
      <c r="B30" s="36" t="s">
        <v>204</v>
      </c>
      <c r="C30" s="13" t="s">
        <v>224</v>
      </c>
      <c r="D30" s="5" t="s">
        <v>297</v>
      </c>
      <c r="E30" s="17" t="s">
        <v>488</v>
      </c>
      <c r="F30" s="5" t="s">
        <v>226</v>
      </c>
      <c r="G30" s="5" t="s">
        <v>685</v>
      </c>
      <c r="H30" s="55" t="s">
        <v>533</v>
      </c>
    </row>
    <row r="31" spans="1:8" ht="13">
      <c r="A31" s="228" t="s">
        <v>129</v>
      </c>
      <c r="B31" s="229"/>
      <c r="C31" s="229"/>
      <c r="D31" s="229"/>
      <c r="E31" s="230"/>
      <c r="F31" s="228" t="s">
        <v>131</v>
      </c>
      <c r="G31" s="229"/>
      <c r="H31" s="230"/>
    </row>
    <row r="32" spans="1:8" ht="29">
      <c r="A32" s="3">
        <v>1</v>
      </c>
      <c r="B32" s="7" t="s">
        <v>10</v>
      </c>
      <c r="C32" s="13" t="s">
        <v>574</v>
      </c>
      <c r="D32" s="5" t="s">
        <v>689</v>
      </c>
      <c r="E32" s="70" t="s">
        <v>690</v>
      </c>
      <c r="F32" s="5" t="s">
        <v>693</v>
      </c>
      <c r="G32" s="5" t="s">
        <v>596</v>
      </c>
      <c r="H32" s="5" t="s">
        <v>694</v>
      </c>
    </row>
    <row r="33" spans="1:8" ht="57">
      <c r="A33" s="3">
        <v>2</v>
      </c>
      <c r="B33" s="8" t="s">
        <v>35</v>
      </c>
      <c r="C33" s="13" t="s">
        <v>574</v>
      </c>
      <c r="D33" s="5" t="s">
        <v>695</v>
      </c>
      <c r="E33" s="5" t="s">
        <v>696</v>
      </c>
      <c r="F33" s="5" t="s">
        <v>645</v>
      </c>
      <c r="G33" s="5" t="s">
        <v>596</v>
      </c>
      <c r="H33" s="5" t="s">
        <v>697</v>
      </c>
    </row>
    <row r="34" spans="1:8" ht="43">
      <c r="A34" s="3">
        <v>3</v>
      </c>
      <c r="B34" s="10" t="s">
        <v>39</v>
      </c>
      <c r="C34" s="13" t="s">
        <v>275</v>
      </c>
      <c r="D34" s="5" t="s">
        <v>698</v>
      </c>
      <c r="E34" s="5" t="s">
        <v>349</v>
      </c>
      <c r="F34" s="5" t="s">
        <v>364</v>
      </c>
      <c r="G34" s="48">
        <v>43951</v>
      </c>
      <c r="H34" s="5" t="s">
        <v>54</v>
      </c>
    </row>
    <row r="35" spans="1:8" ht="43">
      <c r="A35" s="3">
        <v>4</v>
      </c>
      <c r="B35" s="14" t="s">
        <v>65</v>
      </c>
      <c r="C35" s="13" t="s">
        <v>574</v>
      </c>
      <c r="D35" s="5" t="s">
        <v>408</v>
      </c>
      <c r="E35" s="40" t="s">
        <v>699</v>
      </c>
      <c r="F35" s="5" t="s">
        <v>706</v>
      </c>
      <c r="G35" s="5" t="s">
        <v>707</v>
      </c>
      <c r="H35" s="5" t="s">
        <v>331</v>
      </c>
    </row>
  </sheetData>
  <mergeCells count="13">
    <mergeCell ref="A14:A16"/>
    <mergeCell ref="F18:H18"/>
    <mergeCell ref="A2:E2"/>
    <mergeCell ref="F2:H2"/>
    <mergeCell ref="A7:A9"/>
    <mergeCell ref="A10:E10"/>
    <mergeCell ref="F10:H10"/>
    <mergeCell ref="A18:E18"/>
    <mergeCell ref="A24:E24"/>
    <mergeCell ref="F24:H24"/>
    <mergeCell ref="A28:A30"/>
    <mergeCell ref="A31:E31"/>
    <mergeCell ref="F31:H31"/>
  </mergeCells>
  <conditionalFormatting sqref="B3:C9 B11:C17 B19:B22 C19:C23 B25:C30 B32:C35">
    <cfRule type="notContainsBlanks" dxfId="25" priority="1">
      <formula>LEN(TRIM(B3))&gt;0</formula>
    </cfRule>
  </conditionalFormatting>
  <hyperlinks>
    <hyperlink ref="E6" r:id="rId1" xr:uid="{00000000-0004-0000-0B00-000000000000}"/>
    <hyperlink ref="E12" r:id="rId2" xr:uid="{00000000-0004-0000-0B00-000001000000}"/>
    <hyperlink ref="D22" r:id="rId3" xr:uid="{00000000-0004-0000-0B00-000002000000}"/>
    <hyperlink ref="E23" r:id="rId4" xr:uid="{00000000-0004-0000-0B00-000003000000}"/>
    <hyperlink ref="E32" r:id="rId5" xr:uid="{00000000-0004-0000-0B00-000004000000}"/>
    <hyperlink ref="E35" r:id="rId6" xr:uid="{00000000-0004-0000-0B00-000005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H37"/>
  <sheetViews>
    <sheetView workbookViewId="0">
      <selection sqref="A1:H37"/>
    </sheetView>
  </sheetViews>
  <sheetFormatPr baseColWidth="10" defaultColWidth="14.5" defaultRowHeight="15.75" customHeight="1"/>
  <cols>
    <col min="1" max="1" width="16.5" customWidth="1"/>
    <col min="2" max="2" width="21.33203125" customWidth="1"/>
    <col min="3" max="3" width="16.5" customWidth="1"/>
    <col min="5" max="5" width="46.33203125"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70">
      <c r="A3" s="3">
        <v>1</v>
      </c>
      <c r="B3" s="8" t="s">
        <v>23</v>
      </c>
      <c r="C3" s="5" t="s">
        <v>551</v>
      </c>
      <c r="D3" s="5" t="s">
        <v>12</v>
      </c>
      <c r="E3" s="5" t="s">
        <v>552</v>
      </c>
      <c r="F3" s="5" t="s">
        <v>458</v>
      </c>
      <c r="G3" s="5" t="s">
        <v>260</v>
      </c>
      <c r="H3" s="5" t="s">
        <v>18</v>
      </c>
    </row>
    <row r="4" spans="1:8" ht="42">
      <c r="A4" s="3">
        <v>2</v>
      </c>
      <c r="B4" s="10" t="s">
        <v>39</v>
      </c>
      <c r="C4" s="5" t="s">
        <v>553</v>
      </c>
      <c r="D4" s="5" t="s">
        <v>27</v>
      </c>
      <c r="E4" s="17" t="s">
        <v>554</v>
      </c>
      <c r="F4" s="17" t="s">
        <v>555</v>
      </c>
      <c r="G4" s="17" t="s">
        <v>556</v>
      </c>
      <c r="H4" s="5" t="s">
        <v>46</v>
      </c>
    </row>
    <row r="5" spans="1:8" ht="42">
      <c r="A5" s="3">
        <v>3</v>
      </c>
      <c r="B5" s="14" t="s">
        <v>65</v>
      </c>
      <c r="C5" s="5" t="s">
        <v>551</v>
      </c>
      <c r="D5" s="5" t="s">
        <v>27</v>
      </c>
      <c r="E5" s="5" t="s">
        <v>405</v>
      </c>
      <c r="F5" s="5" t="s">
        <v>406</v>
      </c>
      <c r="G5" s="5" t="s">
        <v>557</v>
      </c>
      <c r="H5" s="5" t="s">
        <v>34</v>
      </c>
    </row>
    <row r="6" spans="1:8" ht="70">
      <c r="A6" s="236">
        <v>4</v>
      </c>
      <c r="B6" s="36" t="s">
        <v>204</v>
      </c>
      <c r="C6" s="55" t="s">
        <v>558</v>
      </c>
      <c r="D6" s="55" t="s">
        <v>27</v>
      </c>
      <c r="E6" s="55" t="s">
        <v>559</v>
      </c>
      <c r="F6" s="5" t="s">
        <v>560</v>
      </c>
      <c r="G6" s="55" t="s">
        <v>505</v>
      </c>
      <c r="H6" s="55" t="s">
        <v>561</v>
      </c>
    </row>
    <row r="7" spans="1:8" ht="98">
      <c r="A7" s="237"/>
      <c r="B7" s="36" t="s">
        <v>204</v>
      </c>
      <c r="C7" s="5" t="s">
        <v>565</v>
      </c>
      <c r="D7" s="55" t="s">
        <v>566</v>
      </c>
      <c r="E7" s="5" t="s">
        <v>567</v>
      </c>
      <c r="F7" s="5" t="s">
        <v>568</v>
      </c>
      <c r="G7" s="55" t="s">
        <v>569</v>
      </c>
      <c r="H7" s="55" t="s">
        <v>561</v>
      </c>
    </row>
    <row r="8" spans="1:8" ht="56">
      <c r="A8" s="238"/>
      <c r="B8" s="36" t="s">
        <v>204</v>
      </c>
      <c r="C8" s="5" t="s">
        <v>211</v>
      </c>
      <c r="D8" s="5" t="s">
        <v>572</v>
      </c>
      <c r="E8" s="37" t="s">
        <v>573</v>
      </c>
      <c r="F8" s="5" t="s">
        <v>577</v>
      </c>
      <c r="G8" s="5" t="s">
        <v>215</v>
      </c>
      <c r="H8" s="55" t="s">
        <v>561</v>
      </c>
    </row>
    <row r="9" spans="1:8" ht="13">
      <c r="A9" s="228" t="s">
        <v>47</v>
      </c>
      <c r="B9" s="229"/>
      <c r="C9" s="229"/>
      <c r="D9" s="229"/>
      <c r="E9" s="230"/>
      <c r="F9" s="231">
        <v>43949</v>
      </c>
      <c r="G9" s="229"/>
      <c r="H9" s="230"/>
    </row>
    <row r="10" spans="1:8" ht="29">
      <c r="A10" s="3">
        <v>1</v>
      </c>
      <c r="B10" s="10" t="s">
        <v>39</v>
      </c>
      <c r="C10" s="13" t="s">
        <v>589</v>
      </c>
      <c r="D10" s="5" t="s">
        <v>220</v>
      </c>
      <c r="E10" s="17" t="s">
        <v>590</v>
      </c>
      <c r="F10" s="5" t="s">
        <v>539</v>
      </c>
      <c r="G10" s="5" t="s">
        <v>591</v>
      </c>
      <c r="H10" s="5" t="s">
        <v>46</v>
      </c>
    </row>
    <row r="11" spans="1:8" ht="42">
      <c r="A11" s="3">
        <v>2</v>
      </c>
      <c r="B11" s="8" t="s">
        <v>35</v>
      </c>
      <c r="C11" s="5" t="s">
        <v>551</v>
      </c>
      <c r="D11" s="5" t="s">
        <v>12</v>
      </c>
      <c r="E11" s="5" t="s">
        <v>592</v>
      </c>
      <c r="F11" s="5" t="s">
        <v>458</v>
      </c>
      <c r="G11" s="5" t="s">
        <v>593</v>
      </c>
      <c r="H11" s="71" t="s">
        <v>594</v>
      </c>
    </row>
    <row r="12" spans="1:8" ht="42">
      <c r="A12" s="3">
        <v>3</v>
      </c>
      <c r="B12" s="8" t="s">
        <v>23</v>
      </c>
      <c r="C12" s="5" t="s">
        <v>551</v>
      </c>
      <c r="D12" s="5" t="s">
        <v>12</v>
      </c>
      <c r="E12" s="5" t="s">
        <v>601</v>
      </c>
      <c r="F12" s="5" t="s">
        <v>458</v>
      </c>
      <c r="G12" s="5" t="s">
        <v>593</v>
      </c>
      <c r="H12" s="71" t="s">
        <v>594</v>
      </c>
    </row>
    <row r="13" spans="1:8" ht="56">
      <c r="A13" s="236">
        <v>4</v>
      </c>
      <c r="B13" s="36" t="s">
        <v>204</v>
      </c>
      <c r="C13" s="73" t="s">
        <v>558</v>
      </c>
      <c r="D13" s="75" t="s">
        <v>27</v>
      </c>
      <c r="E13" s="55" t="s">
        <v>603</v>
      </c>
      <c r="F13" s="55" t="s">
        <v>604</v>
      </c>
      <c r="G13" s="55" t="s">
        <v>505</v>
      </c>
      <c r="H13" s="75" t="s">
        <v>561</v>
      </c>
    </row>
    <row r="14" spans="1:8" ht="98">
      <c r="A14" s="237"/>
      <c r="B14" s="36" t="s">
        <v>204</v>
      </c>
      <c r="C14" s="5" t="s">
        <v>565</v>
      </c>
      <c r="D14" s="55" t="s">
        <v>608</v>
      </c>
      <c r="E14" s="5" t="s">
        <v>609</v>
      </c>
      <c r="F14" s="5" t="s">
        <v>568</v>
      </c>
      <c r="G14" s="5" t="s">
        <v>611</v>
      </c>
      <c r="H14" s="75" t="s">
        <v>561</v>
      </c>
    </row>
    <row r="15" spans="1:8" ht="127">
      <c r="A15" s="238"/>
      <c r="B15" s="36" t="s">
        <v>204</v>
      </c>
      <c r="C15" s="13" t="s">
        <v>211</v>
      </c>
      <c r="D15" s="37" t="s">
        <v>613</v>
      </c>
      <c r="E15" s="37" t="s">
        <v>614</v>
      </c>
      <c r="F15" s="75" t="s">
        <v>615</v>
      </c>
      <c r="G15" s="5" t="s">
        <v>616</v>
      </c>
      <c r="H15" s="76" t="s">
        <v>617</v>
      </c>
    </row>
    <row r="16" spans="1:8" ht="56">
      <c r="A16" s="3">
        <v>5</v>
      </c>
      <c r="B16" s="7" t="s">
        <v>10</v>
      </c>
      <c r="C16" s="5" t="s">
        <v>551</v>
      </c>
      <c r="D16" s="5" t="s">
        <v>220</v>
      </c>
      <c r="E16" s="5" t="s">
        <v>619</v>
      </c>
      <c r="F16" s="5" t="s">
        <v>615</v>
      </c>
      <c r="G16" s="5" t="s">
        <v>593</v>
      </c>
      <c r="H16" s="71" t="s">
        <v>594</v>
      </c>
    </row>
    <row r="17" spans="1:8" ht="13">
      <c r="A17" s="228" t="s">
        <v>82</v>
      </c>
      <c r="B17" s="229"/>
      <c r="C17" s="229"/>
      <c r="D17" s="229"/>
      <c r="E17" s="230"/>
      <c r="F17" s="231">
        <v>43950</v>
      </c>
      <c r="G17" s="229"/>
      <c r="H17" s="230"/>
    </row>
    <row r="18" spans="1:8" ht="56">
      <c r="A18" s="3">
        <v>1</v>
      </c>
      <c r="B18" s="16" t="s">
        <v>106</v>
      </c>
      <c r="C18" s="5" t="s">
        <v>551</v>
      </c>
      <c r="D18" s="5" t="s">
        <v>220</v>
      </c>
      <c r="E18" s="5" t="s">
        <v>624</v>
      </c>
      <c r="F18" s="5" t="s">
        <v>615</v>
      </c>
      <c r="G18" s="5" t="s">
        <v>625</v>
      </c>
      <c r="H18" s="5" t="s">
        <v>34</v>
      </c>
    </row>
    <row r="19" spans="1:8" ht="42">
      <c r="A19" s="3">
        <v>2</v>
      </c>
      <c r="B19" s="8" t="s">
        <v>23</v>
      </c>
      <c r="C19" s="5" t="s">
        <v>551</v>
      </c>
      <c r="D19" s="5" t="s">
        <v>12</v>
      </c>
      <c r="E19" s="5" t="s">
        <v>592</v>
      </c>
      <c r="F19" s="5" t="s">
        <v>458</v>
      </c>
      <c r="G19" s="5" t="s">
        <v>626</v>
      </c>
      <c r="H19" s="71" t="s">
        <v>594</v>
      </c>
    </row>
    <row r="20" spans="1:8" ht="42">
      <c r="A20" s="3">
        <v>3</v>
      </c>
      <c r="B20" s="8" t="s">
        <v>35</v>
      </c>
      <c r="C20" s="5" t="s">
        <v>551</v>
      </c>
      <c r="D20" s="5" t="s">
        <v>12</v>
      </c>
      <c r="E20" s="5" t="s">
        <v>592</v>
      </c>
      <c r="F20" s="5" t="s">
        <v>458</v>
      </c>
      <c r="G20" s="5" t="s">
        <v>626</v>
      </c>
      <c r="H20" s="71" t="s">
        <v>594</v>
      </c>
    </row>
    <row r="21" spans="1:8" ht="56">
      <c r="A21" s="3">
        <v>4</v>
      </c>
      <c r="B21" s="7" t="s">
        <v>10</v>
      </c>
      <c r="C21" s="5" t="s">
        <v>551</v>
      </c>
      <c r="D21" s="5" t="s">
        <v>220</v>
      </c>
      <c r="E21" s="5" t="s">
        <v>619</v>
      </c>
      <c r="F21" s="5" t="s">
        <v>615</v>
      </c>
      <c r="G21" s="5" t="s">
        <v>626</v>
      </c>
      <c r="H21" s="71" t="s">
        <v>594</v>
      </c>
    </row>
    <row r="22" spans="1:8" ht="29">
      <c r="A22" s="3">
        <v>5</v>
      </c>
      <c r="B22" s="10" t="s">
        <v>39</v>
      </c>
      <c r="C22" s="13" t="s">
        <v>553</v>
      </c>
      <c r="D22" s="5" t="s">
        <v>220</v>
      </c>
      <c r="E22" s="17" t="s">
        <v>518</v>
      </c>
      <c r="F22" s="5" t="s">
        <v>629</v>
      </c>
      <c r="G22" s="5" t="s">
        <v>630</v>
      </c>
      <c r="H22" s="5" t="s">
        <v>46</v>
      </c>
    </row>
    <row r="23" spans="1:8" ht="13">
      <c r="A23" s="228" t="s">
        <v>111</v>
      </c>
      <c r="B23" s="229"/>
      <c r="C23" s="229"/>
      <c r="D23" s="229"/>
      <c r="E23" s="230"/>
      <c r="F23" s="231">
        <v>43951</v>
      </c>
      <c r="G23" s="229"/>
      <c r="H23" s="230"/>
    </row>
    <row r="24" spans="1:8" ht="42">
      <c r="A24" s="3">
        <v>1</v>
      </c>
      <c r="B24" s="8" t="s">
        <v>35</v>
      </c>
      <c r="C24" s="5" t="s">
        <v>551</v>
      </c>
      <c r="D24" s="5" t="s">
        <v>12</v>
      </c>
      <c r="E24" s="5" t="s">
        <v>592</v>
      </c>
      <c r="F24" s="5" t="s">
        <v>458</v>
      </c>
      <c r="G24" s="5" t="s">
        <v>631</v>
      </c>
      <c r="H24" s="71" t="s">
        <v>594</v>
      </c>
    </row>
    <row r="25" spans="1:8" ht="42">
      <c r="A25" s="3">
        <v>2</v>
      </c>
      <c r="B25" s="8" t="s">
        <v>23</v>
      </c>
      <c r="C25" s="5" t="s">
        <v>551</v>
      </c>
      <c r="D25" s="5" t="s">
        <v>12</v>
      </c>
      <c r="E25" s="5" t="s">
        <v>592</v>
      </c>
      <c r="F25" s="5" t="s">
        <v>458</v>
      </c>
      <c r="G25" s="5" t="s">
        <v>636</v>
      </c>
      <c r="H25" s="71" t="s">
        <v>594</v>
      </c>
    </row>
    <row r="26" spans="1:8" ht="56">
      <c r="A26" s="3">
        <v>3</v>
      </c>
      <c r="B26" s="7" t="s">
        <v>10</v>
      </c>
      <c r="C26" s="5" t="s">
        <v>551</v>
      </c>
      <c r="D26" s="5" t="s">
        <v>220</v>
      </c>
      <c r="E26" s="5" t="s">
        <v>619</v>
      </c>
      <c r="F26" s="5" t="s">
        <v>615</v>
      </c>
      <c r="G26" s="5" t="s">
        <v>637</v>
      </c>
      <c r="H26" s="71" t="s">
        <v>594</v>
      </c>
    </row>
    <row r="27" spans="1:8" ht="56">
      <c r="A27" s="3">
        <v>4</v>
      </c>
      <c r="B27" s="14" t="s">
        <v>65</v>
      </c>
      <c r="C27" s="5" t="s">
        <v>551</v>
      </c>
      <c r="D27" s="5" t="s">
        <v>220</v>
      </c>
      <c r="E27" s="5" t="s">
        <v>619</v>
      </c>
      <c r="F27" s="5" t="s">
        <v>615</v>
      </c>
      <c r="G27" s="5" t="s">
        <v>636</v>
      </c>
      <c r="H27" s="5" t="s">
        <v>34</v>
      </c>
    </row>
    <row r="28" spans="1:8" ht="56">
      <c r="A28" s="3">
        <v>5</v>
      </c>
      <c r="B28" s="14" t="s">
        <v>638</v>
      </c>
      <c r="C28" s="5" t="s">
        <v>551</v>
      </c>
      <c r="D28" s="5" t="s">
        <v>220</v>
      </c>
      <c r="E28" s="5" t="s">
        <v>624</v>
      </c>
      <c r="F28" s="5" t="s">
        <v>615</v>
      </c>
      <c r="G28" s="5" t="s">
        <v>641</v>
      </c>
      <c r="H28" s="5" t="s">
        <v>34</v>
      </c>
    </row>
    <row r="29" spans="1:8" ht="13">
      <c r="A29" s="228" t="s">
        <v>129</v>
      </c>
      <c r="B29" s="229"/>
      <c r="C29" s="229"/>
      <c r="D29" s="229"/>
      <c r="E29" s="230"/>
      <c r="F29" s="228" t="s">
        <v>131</v>
      </c>
      <c r="G29" s="229"/>
      <c r="H29" s="230"/>
    </row>
    <row r="30" spans="1:8" ht="42">
      <c r="A30" s="3">
        <v>1</v>
      </c>
      <c r="B30" s="8" t="s">
        <v>35</v>
      </c>
      <c r="C30" s="5" t="s">
        <v>551</v>
      </c>
      <c r="D30" s="5" t="s">
        <v>12</v>
      </c>
      <c r="E30" s="5" t="s">
        <v>592</v>
      </c>
      <c r="F30" s="5" t="s">
        <v>458</v>
      </c>
      <c r="G30" s="5" t="s">
        <v>637</v>
      </c>
      <c r="H30" s="5" t="s">
        <v>594</v>
      </c>
    </row>
    <row r="31" spans="1:8" ht="183">
      <c r="A31" s="3">
        <v>2</v>
      </c>
      <c r="B31" s="15" t="s">
        <v>93</v>
      </c>
      <c r="C31" s="13" t="s">
        <v>646</v>
      </c>
      <c r="D31" s="5" t="s">
        <v>105</v>
      </c>
      <c r="E31" s="5" t="s">
        <v>651</v>
      </c>
      <c r="F31" s="5" t="s">
        <v>108</v>
      </c>
      <c r="G31" s="5" t="s">
        <v>652</v>
      </c>
      <c r="H31" s="5" t="s">
        <v>367</v>
      </c>
    </row>
    <row r="32" spans="1:8" ht="29">
      <c r="A32" s="236">
        <v>3</v>
      </c>
      <c r="B32" s="84" t="s">
        <v>653</v>
      </c>
      <c r="C32" s="13" t="s">
        <v>551</v>
      </c>
      <c r="D32" s="5" t="s">
        <v>304</v>
      </c>
      <c r="E32" s="5" t="s">
        <v>624</v>
      </c>
      <c r="F32" s="78"/>
      <c r="G32" s="5"/>
      <c r="H32" s="78"/>
    </row>
    <row r="33" spans="1:8" ht="29">
      <c r="A33" s="237"/>
      <c r="B33" s="84" t="s">
        <v>653</v>
      </c>
      <c r="C33" s="13" t="s">
        <v>659</v>
      </c>
      <c r="D33" s="5" t="s">
        <v>297</v>
      </c>
      <c r="E33" s="18" t="s">
        <v>660</v>
      </c>
      <c r="F33" s="78"/>
      <c r="G33" s="78"/>
      <c r="H33" s="78"/>
    </row>
    <row r="34" spans="1:8" ht="29">
      <c r="A34" s="238"/>
      <c r="B34" s="84" t="s">
        <v>653</v>
      </c>
      <c r="C34" s="13" t="s">
        <v>461</v>
      </c>
      <c r="D34" s="5" t="s">
        <v>297</v>
      </c>
      <c r="E34" s="5" t="s">
        <v>669</v>
      </c>
      <c r="F34" s="5" t="s">
        <v>670</v>
      </c>
      <c r="G34" s="5" t="s">
        <v>672</v>
      </c>
      <c r="H34" s="78"/>
    </row>
    <row r="35" spans="1:8" ht="56">
      <c r="A35" s="236">
        <v>4</v>
      </c>
      <c r="B35" s="36" t="s">
        <v>204</v>
      </c>
      <c r="C35" s="73" t="s">
        <v>558</v>
      </c>
      <c r="D35" s="75" t="s">
        <v>27</v>
      </c>
      <c r="E35" s="55" t="s">
        <v>674</v>
      </c>
      <c r="F35" s="55" t="s">
        <v>675</v>
      </c>
      <c r="G35" s="55" t="s">
        <v>505</v>
      </c>
      <c r="H35" s="75" t="s">
        <v>561</v>
      </c>
    </row>
    <row r="36" spans="1:8" ht="84">
      <c r="A36" s="237"/>
      <c r="B36" s="36" t="s">
        <v>204</v>
      </c>
      <c r="C36" s="87" t="s">
        <v>565</v>
      </c>
      <c r="D36" s="55" t="s">
        <v>681</v>
      </c>
      <c r="E36" s="55" t="s">
        <v>259</v>
      </c>
      <c r="F36" s="5" t="s">
        <v>568</v>
      </c>
      <c r="G36" s="88" t="s">
        <v>569</v>
      </c>
      <c r="H36" s="75" t="s">
        <v>561</v>
      </c>
    </row>
    <row r="37" spans="1:8" ht="28">
      <c r="A37" s="238"/>
      <c r="B37" s="36" t="s">
        <v>204</v>
      </c>
      <c r="C37" s="88" t="s">
        <v>211</v>
      </c>
      <c r="D37" s="5" t="s">
        <v>304</v>
      </c>
      <c r="E37" s="90" t="s">
        <v>683</v>
      </c>
      <c r="F37" s="88" t="s">
        <v>688</v>
      </c>
      <c r="G37" s="91">
        <v>43955</v>
      </c>
      <c r="H37" s="88" t="s">
        <v>46</v>
      </c>
    </row>
  </sheetData>
  <mergeCells count="14">
    <mergeCell ref="A32:A34"/>
    <mergeCell ref="A35:A37"/>
    <mergeCell ref="A2:E2"/>
    <mergeCell ref="F2:H2"/>
    <mergeCell ref="A6:A8"/>
    <mergeCell ref="A9:E9"/>
    <mergeCell ref="F9:H9"/>
    <mergeCell ref="A13:A15"/>
    <mergeCell ref="F17:H17"/>
    <mergeCell ref="A17:E17"/>
    <mergeCell ref="A23:E23"/>
    <mergeCell ref="F23:H23"/>
    <mergeCell ref="A29:E29"/>
    <mergeCell ref="F29:H29"/>
  </mergeCells>
  <conditionalFormatting sqref="B3:C8 B10:C16 B18:B21 C18:C22 B24:C28 B30:B37 C30:C35">
    <cfRule type="notContainsBlanks" dxfId="24" priority="1">
      <formula>LEN(TRIM(B3))&gt;0</formula>
    </cfRule>
  </conditionalFormatting>
  <hyperlinks>
    <hyperlink ref="E33" r:id="rId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H36"/>
  <sheetViews>
    <sheetView workbookViewId="0">
      <selection sqref="A1:H36"/>
    </sheetView>
  </sheetViews>
  <sheetFormatPr baseColWidth="10" defaultColWidth="14.5" defaultRowHeight="15.75" customHeight="1"/>
  <cols>
    <col min="1" max="1" width="16.5" customWidth="1"/>
    <col min="2" max="2" width="20.5" customWidth="1"/>
    <col min="3" max="3" width="17.5" customWidth="1"/>
    <col min="5" max="5" width="46.5"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70">
      <c r="A3" s="3">
        <v>1</v>
      </c>
      <c r="B3" s="8" t="s">
        <v>23</v>
      </c>
      <c r="C3" s="5" t="s">
        <v>712</v>
      </c>
      <c r="D3" s="5" t="s">
        <v>12</v>
      </c>
      <c r="E3" s="5" t="s">
        <v>552</v>
      </c>
      <c r="F3" s="5" t="s">
        <v>458</v>
      </c>
      <c r="G3" s="5" t="s">
        <v>713</v>
      </c>
      <c r="H3" s="5" t="s">
        <v>18</v>
      </c>
    </row>
    <row r="4" spans="1:8" ht="42">
      <c r="A4" s="3">
        <v>2</v>
      </c>
      <c r="B4" s="8" t="s">
        <v>35</v>
      </c>
      <c r="C4" s="5" t="s">
        <v>712</v>
      </c>
      <c r="D4" s="5" t="s">
        <v>27</v>
      </c>
      <c r="E4" s="5" t="s">
        <v>405</v>
      </c>
      <c r="F4" s="5" t="s">
        <v>406</v>
      </c>
      <c r="G4" s="5" t="s">
        <v>244</v>
      </c>
      <c r="H4" s="5" t="s">
        <v>34</v>
      </c>
    </row>
    <row r="5" spans="1:8" ht="42">
      <c r="A5" s="3">
        <v>3</v>
      </c>
      <c r="B5" s="10" t="s">
        <v>39</v>
      </c>
      <c r="C5" s="5" t="s">
        <v>553</v>
      </c>
      <c r="D5" s="5" t="s">
        <v>27</v>
      </c>
      <c r="E5" s="17" t="s">
        <v>714</v>
      </c>
      <c r="F5" s="17" t="s">
        <v>555</v>
      </c>
      <c r="G5" s="5" t="s">
        <v>715</v>
      </c>
      <c r="H5" s="5" t="s">
        <v>46</v>
      </c>
    </row>
    <row r="6" spans="1:8" ht="28">
      <c r="A6" s="3">
        <v>4</v>
      </c>
      <c r="B6" s="7" t="s">
        <v>10</v>
      </c>
      <c r="C6" s="5" t="s">
        <v>712</v>
      </c>
      <c r="D6" s="5" t="s">
        <v>408</v>
      </c>
      <c r="E6" s="5" t="s">
        <v>409</v>
      </c>
      <c r="F6" s="5" t="s">
        <v>201</v>
      </c>
      <c r="G6" s="5" t="s">
        <v>410</v>
      </c>
      <c r="H6" s="5" t="s">
        <v>54</v>
      </c>
    </row>
    <row r="7" spans="1:8" ht="13">
      <c r="A7" s="228" t="s">
        <v>47</v>
      </c>
      <c r="B7" s="229"/>
      <c r="C7" s="229"/>
      <c r="D7" s="229"/>
      <c r="E7" s="230"/>
      <c r="F7" s="231">
        <v>43949</v>
      </c>
      <c r="G7" s="229"/>
      <c r="H7" s="230"/>
    </row>
    <row r="8" spans="1:8" ht="56">
      <c r="A8" s="3">
        <v>1</v>
      </c>
      <c r="B8" s="8" t="s">
        <v>35</v>
      </c>
      <c r="C8" s="5" t="s">
        <v>712</v>
      </c>
      <c r="D8" s="5" t="s">
        <v>12</v>
      </c>
      <c r="E8" s="5" t="s">
        <v>716</v>
      </c>
      <c r="F8" s="5" t="s">
        <v>615</v>
      </c>
      <c r="G8" s="5" t="s">
        <v>717</v>
      </c>
      <c r="H8" s="5" t="s">
        <v>34</v>
      </c>
    </row>
    <row r="9" spans="1:8" ht="56">
      <c r="A9" s="3">
        <v>2</v>
      </c>
      <c r="B9" s="8" t="s">
        <v>23</v>
      </c>
      <c r="C9" s="5" t="s">
        <v>712</v>
      </c>
      <c r="D9" s="5" t="s">
        <v>12</v>
      </c>
      <c r="E9" s="5" t="s">
        <v>716</v>
      </c>
      <c r="F9" s="5" t="s">
        <v>615</v>
      </c>
      <c r="G9" s="5" t="s">
        <v>717</v>
      </c>
      <c r="H9" s="5" t="s">
        <v>34</v>
      </c>
    </row>
    <row r="10" spans="1:8" ht="56">
      <c r="A10" s="236">
        <v>3</v>
      </c>
      <c r="B10" s="36" t="s">
        <v>204</v>
      </c>
      <c r="C10" s="73" t="s">
        <v>558</v>
      </c>
      <c r="D10" s="75" t="s">
        <v>27</v>
      </c>
      <c r="E10" s="55" t="s">
        <v>734</v>
      </c>
      <c r="F10" s="55" t="s">
        <v>738</v>
      </c>
      <c r="G10" s="55" t="s">
        <v>505</v>
      </c>
      <c r="H10" s="75" t="s">
        <v>561</v>
      </c>
    </row>
    <row r="11" spans="1:8" ht="84">
      <c r="A11" s="237"/>
      <c r="B11" s="36" t="s">
        <v>204</v>
      </c>
      <c r="C11" s="13" t="s">
        <v>565</v>
      </c>
      <c r="D11" s="55" t="s">
        <v>681</v>
      </c>
      <c r="E11" s="5" t="s">
        <v>740</v>
      </c>
      <c r="F11" s="55" t="s">
        <v>568</v>
      </c>
      <c r="G11" s="5" t="s">
        <v>743</v>
      </c>
      <c r="H11" s="75" t="s">
        <v>561</v>
      </c>
    </row>
    <row r="12" spans="1:8" ht="57">
      <c r="A12" s="238"/>
      <c r="B12" s="36" t="s">
        <v>204</v>
      </c>
      <c r="C12" s="13" t="s">
        <v>211</v>
      </c>
      <c r="D12" s="5" t="s">
        <v>572</v>
      </c>
      <c r="E12" s="37" t="s">
        <v>744</v>
      </c>
      <c r="F12" s="5" t="s">
        <v>745</v>
      </c>
      <c r="G12" s="5" t="s">
        <v>746</v>
      </c>
      <c r="H12" s="75" t="s">
        <v>561</v>
      </c>
    </row>
    <row r="13" spans="1:8" ht="56">
      <c r="A13" s="3">
        <v>4</v>
      </c>
      <c r="B13" s="14" t="s">
        <v>65</v>
      </c>
      <c r="C13" s="5" t="s">
        <v>712</v>
      </c>
      <c r="D13" s="5" t="s">
        <v>12</v>
      </c>
      <c r="E13" s="5" t="s">
        <v>619</v>
      </c>
      <c r="F13" s="5" t="s">
        <v>615</v>
      </c>
      <c r="G13" s="5" t="s">
        <v>750</v>
      </c>
      <c r="H13" s="5" t="s">
        <v>34</v>
      </c>
    </row>
    <row r="14" spans="1:8" ht="56">
      <c r="A14" s="3">
        <v>5</v>
      </c>
      <c r="B14" s="14" t="s">
        <v>133</v>
      </c>
      <c r="C14" s="5" t="s">
        <v>712</v>
      </c>
      <c r="D14" s="5" t="s">
        <v>408</v>
      </c>
      <c r="E14" s="5" t="s">
        <v>624</v>
      </c>
      <c r="F14" s="5" t="s">
        <v>615</v>
      </c>
      <c r="G14" s="5" t="s">
        <v>756</v>
      </c>
      <c r="H14" s="5" t="s">
        <v>34</v>
      </c>
    </row>
    <row r="15" spans="1:8" ht="13">
      <c r="A15" s="228" t="s">
        <v>82</v>
      </c>
      <c r="B15" s="229"/>
      <c r="C15" s="229"/>
      <c r="D15" s="229"/>
      <c r="E15" s="230"/>
      <c r="F15" s="231">
        <v>43950</v>
      </c>
      <c r="G15" s="229"/>
      <c r="H15" s="230"/>
    </row>
    <row r="16" spans="1:8" ht="56">
      <c r="A16" s="3">
        <v>1</v>
      </c>
      <c r="B16" s="7" t="s">
        <v>10</v>
      </c>
      <c r="C16" s="5" t="s">
        <v>712</v>
      </c>
      <c r="D16" s="5" t="s">
        <v>12</v>
      </c>
      <c r="E16" s="5" t="s">
        <v>619</v>
      </c>
      <c r="F16" s="5" t="s">
        <v>615</v>
      </c>
      <c r="G16" s="5" t="s">
        <v>750</v>
      </c>
      <c r="H16" s="5" t="s">
        <v>54</v>
      </c>
    </row>
    <row r="17" spans="1:8" ht="56">
      <c r="A17" s="3">
        <v>2</v>
      </c>
      <c r="B17" s="8" t="s">
        <v>35</v>
      </c>
      <c r="C17" s="5" t="s">
        <v>712</v>
      </c>
      <c r="D17" s="5" t="s">
        <v>12</v>
      </c>
      <c r="E17" s="5" t="s">
        <v>764</v>
      </c>
      <c r="F17" s="5" t="s">
        <v>615</v>
      </c>
      <c r="G17" s="5" t="s">
        <v>766</v>
      </c>
      <c r="H17" s="5" t="s">
        <v>34</v>
      </c>
    </row>
    <row r="18" spans="1:8" ht="56">
      <c r="A18" s="3">
        <v>3</v>
      </c>
      <c r="B18" s="8" t="s">
        <v>23</v>
      </c>
      <c r="C18" s="5" t="s">
        <v>712</v>
      </c>
      <c r="D18" s="5" t="s">
        <v>12</v>
      </c>
      <c r="E18" s="5" t="s">
        <v>764</v>
      </c>
      <c r="F18" s="5" t="s">
        <v>615</v>
      </c>
      <c r="G18" s="5" t="s">
        <v>766</v>
      </c>
      <c r="H18" s="5" t="s">
        <v>34</v>
      </c>
    </row>
    <row r="19" spans="1:8" ht="29">
      <c r="A19" s="3">
        <v>4</v>
      </c>
      <c r="B19" s="10" t="s">
        <v>39</v>
      </c>
      <c r="C19" s="13" t="s">
        <v>553</v>
      </c>
      <c r="D19" s="5" t="s">
        <v>220</v>
      </c>
      <c r="E19" s="17" t="s">
        <v>770</v>
      </c>
      <c r="F19" s="5" t="s">
        <v>771</v>
      </c>
      <c r="G19" s="5" t="s">
        <v>774</v>
      </c>
      <c r="H19" s="5" t="s">
        <v>46</v>
      </c>
    </row>
    <row r="20" spans="1:8" ht="56">
      <c r="A20" s="236">
        <v>5</v>
      </c>
      <c r="B20" s="36" t="s">
        <v>204</v>
      </c>
      <c r="C20" s="73" t="s">
        <v>558</v>
      </c>
      <c r="D20" s="75" t="s">
        <v>27</v>
      </c>
      <c r="E20" s="55" t="s">
        <v>783</v>
      </c>
      <c r="F20" s="55" t="s">
        <v>604</v>
      </c>
      <c r="G20" s="55" t="s">
        <v>505</v>
      </c>
      <c r="H20" s="75" t="s">
        <v>561</v>
      </c>
    </row>
    <row r="21" spans="1:8" ht="98">
      <c r="A21" s="237"/>
      <c r="B21" s="36" t="s">
        <v>204</v>
      </c>
      <c r="C21" s="13" t="s">
        <v>565</v>
      </c>
      <c r="D21" s="55" t="s">
        <v>608</v>
      </c>
      <c r="E21" s="5" t="s">
        <v>786</v>
      </c>
      <c r="F21" s="55" t="s">
        <v>568</v>
      </c>
      <c r="G21" s="5" t="s">
        <v>787</v>
      </c>
      <c r="H21" s="75" t="s">
        <v>561</v>
      </c>
    </row>
    <row r="22" spans="1:8" ht="70">
      <c r="A22" s="238"/>
      <c r="B22" s="36" t="s">
        <v>204</v>
      </c>
      <c r="C22" s="13" t="s">
        <v>211</v>
      </c>
      <c r="D22" s="55" t="s">
        <v>788</v>
      </c>
      <c r="E22" s="37" t="s">
        <v>614</v>
      </c>
      <c r="F22" s="55" t="s">
        <v>789</v>
      </c>
      <c r="G22" s="5" t="s">
        <v>790</v>
      </c>
      <c r="H22" s="75" t="s">
        <v>561</v>
      </c>
    </row>
    <row r="23" spans="1:8" ht="13">
      <c r="A23" s="228" t="s">
        <v>111</v>
      </c>
      <c r="B23" s="229"/>
      <c r="C23" s="229"/>
      <c r="D23" s="229"/>
      <c r="E23" s="230"/>
      <c r="F23" s="231">
        <v>43951</v>
      </c>
      <c r="G23" s="229"/>
      <c r="H23" s="230"/>
    </row>
    <row r="24" spans="1:8" ht="29">
      <c r="A24" s="3">
        <v>1</v>
      </c>
      <c r="B24" s="10" t="s">
        <v>39</v>
      </c>
      <c r="C24" s="13" t="s">
        <v>553</v>
      </c>
      <c r="D24" s="5" t="s">
        <v>220</v>
      </c>
      <c r="E24" s="17" t="s">
        <v>803</v>
      </c>
      <c r="F24" s="5" t="s">
        <v>78</v>
      </c>
      <c r="G24" s="5" t="s">
        <v>805</v>
      </c>
      <c r="H24" s="5" t="s">
        <v>46</v>
      </c>
    </row>
    <row r="25" spans="1:8" ht="56">
      <c r="A25" s="3">
        <v>2</v>
      </c>
      <c r="B25" s="8" t="s">
        <v>23</v>
      </c>
      <c r="C25" s="5" t="s">
        <v>712</v>
      </c>
      <c r="D25" s="5" t="s">
        <v>12</v>
      </c>
      <c r="E25" s="5" t="s">
        <v>764</v>
      </c>
      <c r="F25" s="5" t="s">
        <v>615</v>
      </c>
      <c r="G25" s="5" t="s">
        <v>807</v>
      </c>
      <c r="H25" s="5" t="s">
        <v>34</v>
      </c>
    </row>
    <row r="26" spans="1:8" ht="56">
      <c r="A26" s="3">
        <v>3</v>
      </c>
      <c r="B26" s="8" t="s">
        <v>35</v>
      </c>
      <c r="C26" s="5" t="s">
        <v>712</v>
      </c>
      <c r="D26" s="5" t="s">
        <v>12</v>
      </c>
      <c r="E26" s="5" t="s">
        <v>764</v>
      </c>
      <c r="F26" s="5" t="s">
        <v>615</v>
      </c>
      <c r="G26" s="5" t="s">
        <v>807</v>
      </c>
      <c r="H26" s="5" t="s">
        <v>34</v>
      </c>
    </row>
    <row r="27" spans="1:8" ht="56">
      <c r="A27" s="236">
        <v>4</v>
      </c>
      <c r="B27" s="36" t="s">
        <v>204</v>
      </c>
      <c r="C27" s="73" t="s">
        <v>558</v>
      </c>
      <c r="D27" s="75" t="s">
        <v>27</v>
      </c>
      <c r="E27" s="55" t="s">
        <v>814</v>
      </c>
      <c r="F27" s="55" t="s">
        <v>604</v>
      </c>
      <c r="G27" s="55" t="s">
        <v>505</v>
      </c>
      <c r="H27" s="75" t="s">
        <v>561</v>
      </c>
    </row>
    <row r="28" spans="1:8" ht="84">
      <c r="A28" s="237"/>
      <c r="B28" s="36" t="s">
        <v>204</v>
      </c>
      <c r="C28" s="13" t="s">
        <v>565</v>
      </c>
      <c r="D28" s="55" t="s">
        <v>816</v>
      </c>
      <c r="E28" s="5" t="s">
        <v>817</v>
      </c>
      <c r="F28" s="55" t="s">
        <v>568</v>
      </c>
      <c r="G28" s="5" t="s">
        <v>787</v>
      </c>
      <c r="H28" s="75" t="s">
        <v>561</v>
      </c>
    </row>
    <row r="29" spans="1:8" ht="127">
      <c r="A29" s="238"/>
      <c r="B29" s="36" t="s">
        <v>204</v>
      </c>
      <c r="C29" s="13" t="s">
        <v>211</v>
      </c>
      <c r="D29" s="37" t="s">
        <v>613</v>
      </c>
      <c r="E29" s="37" t="s">
        <v>683</v>
      </c>
      <c r="F29" s="75" t="s">
        <v>615</v>
      </c>
      <c r="G29" s="5" t="s">
        <v>824</v>
      </c>
      <c r="H29" s="76" t="s">
        <v>46</v>
      </c>
    </row>
    <row r="30" spans="1:8" ht="13">
      <c r="A30" s="228" t="s">
        <v>129</v>
      </c>
      <c r="B30" s="229"/>
      <c r="C30" s="229"/>
      <c r="D30" s="229"/>
      <c r="E30" s="230"/>
      <c r="F30" s="228" t="s">
        <v>131</v>
      </c>
      <c r="G30" s="229"/>
      <c r="H30" s="230"/>
    </row>
    <row r="31" spans="1:8" ht="183">
      <c r="A31" s="3">
        <v>1</v>
      </c>
      <c r="B31" s="15" t="s">
        <v>93</v>
      </c>
      <c r="C31" s="13" t="s">
        <v>646</v>
      </c>
      <c r="D31" s="5" t="s">
        <v>105</v>
      </c>
      <c r="E31" s="5" t="s">
        <v>835</v>
      </c>
      <c r="F31" s="5" t="s">
        <v>108</v>
      </c>
      <c r="G31" s="5" t="s">
        <v>652</v>
      </c>
      <c r="H31" s="5" t="s">
        <v>367</v>
      </c>
    </row>
    <row r="32" spans="1:8" ht="56">
      <c r="A32" s="3">
        <v>2</v>
      </c>
      <c r="B32" s="7" t="s">
        <v>10</v>
      </c>
      <c r="C32" s="5" t="s">
        <v>712</v>
      </c>
      <c r="D32" s="5" t="s">
        <v>12</v>
      </c>
      <c r="E32" s="5" t="s">
        <v>619</v>
      </c>
      <c r="F32" s="5" t="s">
        <v>615</v>
      </c>
      <c r="G32" s="5" t="s">
        <v>807</v>
      </c>
      <c r="H32" s="5" t="s">
        <v>54</v>
      </c>
    </row>
    <row r="33" spans="1:8" ht="29">
      <c r="A33" s="236">
        <v>3</v>
      </c>
      <c r="B33" s="84" t="s">
        <v>653</v>
      </c>
      <c r="C33" s="13" t="s">
        <v>712</v>
      </c>
      <c r="D33" s="5" t="s">
        <v>220</v>
      </c>
      <c r="E33" s="5" t="s">
        <v>624</v>
      </c>
      <c r="F33" s="78"/>
      <c r="G33" s="78"/>
      <c r="H33" s="78"/>
    </row>
    <row r="34" spans="1:8" ht="29">
      <c r="A34" s="237"/>
      <c r="B34" s="84" t="s">
        <v>653</v>
      </c>
      <c r="C34" s="13" t="s">
        <v>729</v>
      </c>
      <c r="D34" s="5" t="s">
        <v>297</v>
      </c>
      <c r="E34" s="18" t="s">
        <v>660</v>
      </c>
      <c r="F34" s="78"/>
      <c r="G34" s="78"/>
      <c r="H34" s="78"/>
    </row>
    <row r="35" spans="1:8" ht="29">
      <c r="A35" s="238"/>
      <c r="B35" s="84" t="s">
        <v>653</v>
      </c>
      <c r="C35" s="13" t="s">
        <v>461</v>
      </c>
      <c r="D35" s="5" t="s">
        <v>297</v>
      </c>
      <c r="E35" s="5" t="s">
        <v>669</v>
      </c>
      <c r="F35" s="5" t="s">
        <v>848</v>
      </c>
      <c r="G35" s="5" t="s">
        <v>672</v>
      </c>
      <c r="H35" s="78"/>
    </row>
    <row r="36" spans="1:8" ht="56">
      <c r="A36" s="3">
        <v>4</v>
      </c>
      <c r="B36" s="14" t="s">
        <v>65</v>
      </c>
      <c r="C36" s="5" t="s">
        <v>712</v>
      </c>
      <c r="D36" s="5" t="s">
        <v>12</v>
      </c>
      <c r="E36" s="5" t="s">
        <v>619</v>
      </c>
      <c r="F36" s="5" t="s">
        <v>615</v>
      </c>
      <c r="G36" s="5" t="s">
        <v>756</v>
      </c>
      <c r="H36" s="5" t="s">
        <v>34</v>
      </c>
    </row>
  </sheetData>
  <mergeCells count="14">
    <mergeCell ref="A33:A35"/>
    <mergeCell ref="A2:E2"/>
    <mergeCell ref="F2:H2"/>
    <mergeCell ref="A7:E7"/>
    <mergeCell ref="F7:H7"/>
    <mergeCell ref="A10:A12"/>
    <mergeCell ref="A15:E15"/>
    <mergeCell ref="F15:H15"/>
    <mergeCell ref="A20:A22"/>
    <mergeCell ref="A23:E23"/>
    <mergeCell ref="F23:H23"/>
    <mergeCell ref="A27:A29"/>
    <mergeCell ref="A30:E30"/>
    <mergeCell ref="F30:H30"/>
  </mergeCells>
  <conditionalFormatting sqref="B3:C6 B8:C14 B16:B19 C16:C22 B24:C29 B31:C36">
    <cfRule type="notContainsBlanks" dxfId="23" priority="1">
      <formula>LEN(TRIM(B3))&gt;0</formula>
    </cfRule>
  </conditionalFormatting>
  <hyperlinks>
    <hyperlink ref="E34" r:id="rId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H37"/>
  <sheetViews>
    <sheetView workbookViewId="0">
      <selection sqref="A1:H37"/>
    </sheetView>
  </sheetViews>
  <sheetFormatPr baseColWidth="10" defaultColWidth="14.5" defaultRowHeight="15.75" customHeight="1"/>
  <cols>
    <col min="1" max="1" width="16.5" customWidth="1"/>
    <col min="2" max="2" width="19.6640625" customWidth="1"/>
    <col min="3" max="3" width="19.5" customWidth="1"/>
    <col min="5" max="5" width="49.83203125"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42">
      <c r="A3" s="3">
        <v>1</v>
      </c>
      <c r="B3" s="7" t="s">
        <v>10</v>
      </c>
      <c r="C3" s="5" t="s">
        <v>718</v>
      </c>
      <c r="D3" s="5" t="s">
        <v>719</v>
      </c>
      <c r="E3" s="5" t="s">
        <v>720</v>
      </c>
      <c r="F3" s="71" t="s">
        <v>721</v>
      </c>
      <c r="G3" s="5" t="s">
        <v>722</v>
      </c>
      <c r="H3" s="5" t="s">
        <v>561</v>
      </c>
    </row>
    <row r="4" spans="1:8" ht="56">
      <c r="A4" s="3">
        <v>2</v>
      </c>
      <c r="B4" s="10" t="s">
        <v>39</v>
      </c>
      <c r="C4" s="5" t="s">
        <v>50</v>
      </c>
      <c r="D4" s="5" t="s">
        <v>27</v>
      </c>
      <c r="E4" s="5" t="s">
        <v>726</v>
      </c>
      <c r="F4" s="5" t="s">
        <v>727</v>
      </c>
      <c r="G4" s="5" t="s">
        <v>728</v>
      </c>
      <c r="H4" s="5" t="s">
        <v>54</v>
      </c>
    </row>
    <row r="5" spans="1:8" ht="42">
      <c r="A5" s="3">
        <v>3</v>
      </c>
      <c r="B5" s="8" t="s">
        <v>23</v>
      </c>
      <c r="C5" s="5" t="s">
        <v>729</v>
      </c>
      <c r="D5" s="5" t="s">
        <v>415</v>
      </c>
      <c r="E5" s="5" t="s">
        <v>730</v>
      </c>
      <c r="F5" s="5" t="s">
        <v>731</v>
      </c>
      <c r="G5" s="5" t="s">
        <v>732</v>
      </c>
      <c r="H5" s="5" t="s">
        <v>561</v>
      </c>
    </row>
    <row r="6" spans="1:8" ht="70">
      <c r="A6" s="3">
        <v>4</v>
      </c>
      <c r="B6" s="14" t="s">
        <v>133</v>
      </c>
      <c r="C6" s="5" t="s">
        <v>729</v>
      </c>
      <c r="D6" s="5" t="s">
        <v>733</v>
      </c>
      <c r="E6" s="5" t="s">
        <v>735</v>
      </c>
      <c r="F6" s="5" t="s">
        <v>736</v>
      </c>
      <c r="G6" s="5" t="s">
        <v>722</v>
      </c>
      <c r="H6" s="5" t="s">
        <v>737</v>
      </c>
    </row>
    <row r="7" spans="1:8" ht="127">
      <c r="A7" s="236">
        <v>5</v>
      </c>
      <c r="B7" s="36" t="s">
        <v>204</v>
      </c>
      <c r="C7" s="13" t="s">
        <v>211</v>
      </c>
      <c r="D7" s="37" t="s">
        <v>613</v>
      </c>
      <c r="E7" s="37" t="s">
        <v>744</v>
      </c>
      <c r="F7" s="5" t="s">
        <v>745</v>
      </c>
      <c r="G7" s="5" t="s">
        <v>225</v>
      </c>
      <c r="H7" s="5" t="s">
        <v>561</v>
      </c>
    </row>
    <row r="8" spans="1:8" ht="85">
      <c r="A8" s="237"/>
      <c r="B8" s="36" t="s">
        <v>204</v>
      </c>
      <c r="C8" s="13" t="s">
        <v>565</v>
      </c>
      <c r="D8" s="5" t="s">
        <v>681</v>
      </c>
      <c r="E8" s="5" t="s">
        <v>747</v>
      </c>
      <c r="F8" s="5" t="s">
        <v>748</v>
      </c>
      <c r="G8" s="5" t="s">
        <v>749</v>
      </c>
      <c r="H8" s="5" t="s">
        <v>561</v>
      </c>
    </row>
    <row r="9" spans="1:8" ht="113">
      <c r="A9" s="238"/>
      <c r="B9" s="36" t="s">
        <v>204</v>
      </c>
      <c r="C9" s="13" t="s">
        <v>751</v>
      </c>
      <c r="D9" s="5" t="s">
        <v>752</v>
      </c>
      <c r="E9" s="5" t="s">
        <v>753</v>
      </c>
      <c r="F9" s="5" t="s">
        <v>754</v>
      </c>
      <c r="G9" s="5" t="s">
        <v>755</v>
      </c>
      <c r="H9" s="5" t="s">
        <v>561</v>
      </c>
    </row>
    <row r="10" spans="1:8" ht="13">
      <c r="A10" s="228" t="s">
        <v>47</v>
      </c>
      <c r="B10" s="229"/>
      <c r="C10" s="229"/>
      <c r="D10" s="229"/>
      <c r="E10" s="230"/>
      <c r="F10" s="231">
        <v>43949</v>
      </c>
      <c r="G10" s="229"/>
      <c r="H10" s="230"/>
    </row>
    <row r="11" spans="1:8" ht="43">
      <c r="A11" s="3">
        <v>1</v>
      </c>
      <c r="B11" s="10" t="s">
        <v>39</v>
      </c>
      <c r="C11" s="13" t="s">
        <v>50</v>
      </c>
      <c r="D11" s="5" t="s">
        <v>27</v>
      </c>
      <c r="E11" s="5" t="s">
        <v>511</v>
      </c>
      <c r="F11" s="5" t="s">
        <v>85</v>
      </c>
      <c r="G11" s="5" t="s">
        <v>86</v>
      </c>
      <c r="H11" s="5" t="s">
        <v>54</v>
      </c>
    </row>
    <row r="12" spans="1:8" ht="43">
      <c r="A12" s="3">
        <v>2</v>
      </c>
      <c r="B12" s="8" t="s">
        <v>35</v>
      </c>
      <c r="C12" s="13" t="s">
        <v>729</v>
      </c>
      <c r="D12" s="5" t="s">
        <v>757</v>
      </c>
      <c r="E12" s="5" t="s">
        <v>758</v>
      </c>
      <c r="F12" s="5" t="s">
        <v>731</v>
      </c>
      <c r="G12" s="5" t="s">
        <v>761</v>
      </c>
      <c r="H12" s="71" t="s">
        <v>561</v>
      </c>
    </row>
    <row r="13" spans="1:8" ht="43">
      <c r="A13" s="3">
        <v>3</v>
      </c>
      <c r="B13" s="8" t="s">
        <v>23</v>
      </c>
      <c r="C13" s="13" t="s">
        <v>729</v>
      </c>
      <c r="D13" s="5" t="s">
        <v>762</v>
      </c>
      <c r="E13" s="5" t="s">
        <v>763</v>
      </c>
      <c r="F13" s="5" t="s">
        <v>731</v>
      </c>
      <c r="G13" s="5" t="s">
        <v>765</v>
      </c>
      <c r="H13" s="71" t="s">
        <v>561</v>
      </c>
    </row>
    <row r="14" spans="1:8" ht="29">
      <c r="A14" s="3">
        <v>4</v>
      </c>
      <c r="B14" s="14" t="s">
        <v>65</v>
      </c>
      <c r="C14" s="13" t="s">
        <v>729</v>
      </c>
      <c r="D14" s="53" t="s">
        <v>297</v>
      </c>
      <c r="E14" s="5" t="s">
        <v>767</v>
      </c>
      <c r="F14" s="5" t="s">
        <v>768</v>
      </c>
      <c r="G14" s="5" t="s">
        <v>769</v>
      </c>
      <c r="H14" s="5" t="s">
        <v>594</v>
      </c>
    </row>
    <row r="15" spans="1:8" ht="127">
      <c r="A15" s="3">
        <v>5</v>
      </c>
      <c r="B15" s="15" t="s">
        <v>93</v>
      </c>
      <c r="C15" s="13" t="s">
        <v>646</v>
      </c>
      <c r="D15" s="5" t="s">
        <v>105</v>
      </c>
      <c r="E15" s="5" t="s">
        <v>777</v>
      </c>
      <c r="F15" s="5" t="s">
        <v>108</v>
      </c>
      <c r="G15" s="5" t="s">
        <v>779</v>
      </c>
      <c r="H15" s="5" t="s">
        <v>367</v>
      </c>
    </row>
    <row r="16" spans="1:8" ht="13">
      <c r="A16" s="228" t="s">
        <v>82</v>
      </c>
      <c r="B16" s="229"/>
      <c r="C16" s="229"/>
      <c r="D16" s="229"/>
      <c r="E16" s="230"/>
      <c r="F16" s="231">
        <v>43950</v>
      </c>
      <c r="G16" s="229"/>
      <c r="H16" s="230"/>
    </row>
    <row r="17" spans="1:8" ht="71">
      <c r="A17" s="236">
        <v>1</v>
      </c>
      <c r="B17" s="36" t="s">
        <v>204</v>
      </c>
      <c r="C17" s="13" t="s">
        <v>211</v>
      </c>
      <c r="D17" s="71" t="s">
        <v>801</v>
      </c>
      <c r="E17" s="37" t="s">
        <v>614</v>
      </c>
      <c r="F17" s="5" t="s">
        <v>804</v>
      </c>
      <c r="G17" s="5" t="s">
        <v>806</v>
      </c>
      <c r="H17" s="5" t="s">
        <v>561</v>
      </c>
    </row>
    <row r="18" spans="1:8" ht="85">
      <c r="A18" s="237"/>
      <c r="B18" s="36" t="s">
        <v>204</v>
      </c>
      <c r="C18" s="13" t="s">
        <v>565</v>
      </c>
      <c r="D18" s="5" t="s">
        <v>681</v>
      </c>
      <c r="E18" s="5" t="s">
        <v>808</v>
      </c>
      <c r="F18" s="5" t="s">
        <v>809</v>
      </c>
      <c r="G18" s="5" t="s">
        <v>810</v>
      </c>
      <c r="H18" s="5" t="s">
        <v>811</v>
      </c>
    </row>
    <row r="19" spans="1:8" ht="113">
      <c r="A19" s="238"/>
      <c r="B19" s="36" t="s">
        <v>204</v>
      </c>
      <c r="C19" s="13" t="s">
        <v>751</v>
      </c>
      <c r="D19" s="5" t="s">
        <v>752</v>
      </c>
      <c r="E19" s="5" t="s">
        <v>812</v>
      </c>
      <c r="F19" s="5" t="s">
        <v>813</v>
      </c>
      <c r="G19" s="5" t="s">
        <v>815</v>
      </c>
      <c r="H19" s="5" t="s">
        <v>54</v>
      </c>
    </row>
    <row r="20" spans="1:8" ht="57">
      <c r="A20" s="3">
        <v>2</v>
      </c>
      <c r="B20" s="8" t="s">
        <v>23</v>
      </c>
      <c r="C20" s="13" t="s">
        <v>729</v>
      </c>
      <c r="D20" s="71" t="s">
        <v>27</v>
      </c>
      <c r="E20" s="5" t="s">
        <v>818</v>
      </c>
      <c r="F20" s="5" t="s">
        <v>819</v>
      </c>
      <c r="G20" s="71" t="s">
        <v>332</v>
      </c>
      <c r="H20" s="53" t="s">
        <v>561</v>
      </c>
    </row>
    <row r="21" spans="1:8" ht="57">
      <c r="A21" s="3">
        <v>3</v>
      </c>
      <c r="B21" s="8" t="s">
        <v>35</v>
      </c>
      <c r="C21" s="13" t="s">
        <v>729</v>
      </c>
      <c r="D21" s="5" t="s">
        <v>27</v>
      </c>
      <c r="E21" s="71" t="s">
        <v>826</v>
      </c>
      <c r="F21" s="71" t="s">
        <v>819</v>
      </c>
      <c r="G21" s="71" t="s">
        <v>369</v>
      </c>
      <c r="H21" s="71" t="s">
        <v>367</v>
      </c>
    </row>
    <row r="22" spans="1:8" ht="57">
      <c r="A22" s="3">
        <v>4</v>
      </c>
      <c r="B22" s="7" t="s">
        <v>10</v>
      </c>
      <c r="C22" s="13" t="s">
        <v>729</v>
      </c>
      <c r="D22" s="71" t="s">
        <v>27</v>
      </c>
      <c r="E22" s="71" t="s">
        <v>829</v>
      </c>
      <c r="F22" s="5" t="s">
        <v>819</v>
      </c>
      <c r="G22" s="71" t="s">
        <v>830</v>
      </c>
      <c r="H22" s="53" t="s">
        <v>367</v>
      </c>
    </row>
    <row r="23" spans="1:8" ht="13">
      <c r="A23" s="228" t="s">
        <v>111</v>
      </c>
      <c r="B23" s="229"/>
      <c r="C23" s="229"/>
      <c r="D23" s="229"/>
      <c r="E23" s="230"/>
      <c r="F23" s="231">
        <v>43951</v>
      </c>
      <c r="G23" s="229"/>
      <c r="H23" s="230"/>
    </row>
    <row r="24" spans="1:8" ht="43">
      <c r="A24" s="3">
        <v>1</v>
      </c>
      <c r="B24" s="10" t="s">
        <v>39</v>
      </c>
      <c r="C24" s="13" t="s">
        <v>50</v>
      </c>
      <c r="D24" s="5" t="s">
        <v>27</v>
      </c>
      <c r="E24" s="5" t="s">
        <v>507</v>
      </c>
      <c r="F24" s="5" t="s">
        <v>85</v>
      </c>
      <c r="G24" s="5" t="s">
        <v>86</v>
      </c>
      <c r="H24" s="5" t="s">
        <v>54</v>
      </c>
    </row>
    <row r="25" spans="1:8" ht="43">
      <c r="A25" s="3">
        <v>2</v>
      </c>
      <c r="B25" s="8" t="s">
        <v>35</v>
      </c>
      <c r="C25" s="13" t="s">
        <v>729</v>
      </c>
      <c r="D25" s="71" t="s">
        <v>415</v>
      </c>
      <c r="E25" s="71" t="s">
        <v>839</v>
      </c>
      <c r="F25" s="5" t="s">
        <v>731</v>
      </c>
      <c r="G25" s="71" t="s">
        <v>369</v>
      </c>
      <c r="H25" s="71" t="s">
        <v>367</v>
      </c>
    </row>
    <row r="26" spans="1:8" ht="43">
      <c r="A26" s="3">
        <v>3</v>
      </c>
      <c r="B26" s="8" t="s">
        <v>23</v>
      </c>
      <c r="C26" s="13" t="s">
        <v>729</v>
      </c>
      <c r="D26" s="5" t="s">
        <v>105</v>
      </c>
      <c r="E26" s="5" t="s">
        <v>845</v>
      </c>
      <c r="F26" s="5" t="s">
        <v>731</v>
      </c>
      <c r="G26" s="71" t="s">
        <v>332</v>
      </c>
      <c r="H26" s="5" t="s">
        <v>367</v>
      </c>
    </row>
    <row r="27" spans="1:8" ht="43">
      <c r="A27" s="3">
        <v>4</v>
      </c>
      <c r="B27" s="7" t="s">
        <v>10</v>
      </c>
      <c r="C27" s="13" t="s">
        <v>729</v>
      </c>
      <c r="D27" s="5" t="s">
        <v>408</v>
      </c>
      <c r="E27" s="5" t="s">
        <v>846</v>
      </c>
      <c r="F27" s="5" t="s">
        <v>721</v>
      </c>
      <c r="G27" s="71" t="s">
        <v>847</v>
      </c>
      <c r="H27" s="5" t="s">
        <v>594</v>
      </c>
    </row>
    <row r="28" spans="1:8" ht="57">
      <c r="A28" s="236">
        <v>5</v>
      </c>
      <c r="B28" s="36" t="s">
        <v>204</v>
      </c>
      <c r="C28" s="13" t="s">
        <v>211</v>
      </c>
      <c r="D28" s="71" t="s">
        <v>27</v>
      </c>
      <c r="E28" s="37" t="s">
        <v>683</v>
      </c>
      <c r="F28" s="5" t="s">
        <v>819</v>
      </c>
      <c r="G28" s="5" t="s">
        <v>849</v>
      </c>
      <c r="H28" s="37" t="s">
        <v>594</v>
      </c>
    </row>
    <row r="29" spans="1:8" ht="85">
      <c r="A29" s="237"/>
      <c r="B29" s="36" t="s">
        <v>204</v>
      </c>
      <c r="C29" s="13" t="s">
        <v>859</v>
      </c>
      <c r="D29" s="5" t="s">
        <v>860</v>
      </c>
      <c r="E29" s="5" t="s">
        <v>861</v>
      </c>
      <c r="F29" s="5" t="s">
        <v>809</v>
      </c>
      <c r="G29" s="5" t="s">
        <v>749</v>
      </c>
      <c r="H29" s="5" t="s">
        <v>561</v>
      </c>
    </row>
    <row r="30" spans="1:8" ht="85">
      <c r="A30" s="238"/>
      <c r="B30" s="36" t="s">
        <v>204</v>
      </c>
      <c r="C30" s="13" t="s">
        <v>751</v>
      </c>
      <c r="D30" s="5" t="s">
        <v>27</v>
      </c>
      <c r="E30" s="5" t="s">
        <v>864</v>
      </c>
      <c r="F30" s="5" t="s">
        <v>813</v>
      </c>
      <c r="G30" s="5" t="s">
        <v>865</v>
      </c>
      <c r="H30" s="5" t="s">
        <v>561</v>
      </c>
    </row>
    <row r="31" spans="1:8" ht="13">
      <c r="A31" s="228" t="s">
        <v>129</v>
      </c>
      <c r="B31" s="229"/>
      <c r="C31" s="229"/>
      <c r="D31" s="229"/>
      <c r="E31" s="230"/>
      <c r="F31" s="231">
        <v>43951</v>
      </c>
      <c r="G31" s="229"/>
      <c r="H31" s="230"/>
    </row>
    <row r="32" spans="1:8" ht="43">
      <c r="A32" s="3">
        <v>1</v>
      </c>
      <c r="B32" s="8" t="s">
        <v>35</v>
      </c>
      <c r="C32" s="13" t="s">
        <v>729</v>
      </c>
      <c r="D32" s="71" t="s">
        <v>869</v>
      </c>
      <c r="E32" s="53" t="s">
        <v>870</v>
      </c>
      <c r="F32" s="5" t="s">
        <v>731</v>
      </c>
      <c r="G32" s="71" t="s">
        <v>871</v>
      </c>
      <c r="H32" s="71" t="s">
        <v>594</v>
      </c>
    </row>
    <row r="33" spans="1:8" ht="43">
      <c r="A33" s="3">
        <v>2</v>
      </c>
      <c r="B33" s="14" t="s">
        <v>65</v>
      </c>
      <c r="C33" s="13" t="s">
        <v>729</v>
      </c>
      <c r="D33" s="5" t="s">
        <v>27</v>
      </c>
      <c r="E33" s="5" t="s">
        <v>873</v>
      </c>
      <c r="F33" s="5" t="s">
        <v>721</v>
      </c>
      <c r="G33" s="71" t="s">
        <v>874</v>
      </c>
      <c r="H33" s="71" t="s">
        <v>594</v>
      </c>
    </row>
    <row r="34" spans="1:8" ht="29">
      <c r="A34" s="236">
        <v>3</v>
      </c>
      <c r="B34" s="84" t="s">
        <v>653</v>
      </c>
      <c r="C34" s="13" t="s">
        <v>729</v>
      </c>
      <c r="D34" s="5" t="s">
        <v>415</v>
      </c>
      <c r="E34" s="70" t="s">
        <v>660</v>
      </c>
      <c r="F34" s="5" t="s">
        <v>879</v>
      </c>
      <c r="G34" s="78"/>
      <c r="H34" s="78"/>
    </row>
    <row r="35" spans="1:8" ht="43">
      <c r="A35" s="237"/>
      <c r="B35" s="84" t="s">
        <v>653</v>
      </c>
      <c r="C35" s="13" t="s">
        <v>414</v>
      </c>
      <c r="D35" s="5" t="s">
        <v>27</v>
      </c>
      <c r="E35" s="5" t="s">
        <v>669</v>
      </c>
      <c r="F35" s="5" t="s">
        <v>670</v>
      </c>
      <c r="G35" s="5" t="s">
        <v>672</v>
      </c>
      <c r="H35" s="78"/>
    </row>
    <row r="36" spans="1:8">
      <c r="A36" s="238"/>
      <c r="B36" s="84" t="s">
        <v>653</v>
      </c>
      <c r="C36" s="13"/>
      <c r="D36" s="78"/>
      <c r="E36" s="78"/>
      <c r="F36" s="78"/>
      <c r="G36" s="78"/>
      <c r="H36" s="78"/>
    </row>
    <row r="37" spans="1:8" ht="71">
      <c r="A37" s="3">
        <v>4</v>
      </c>
      <c r="B37" s="16" t="s">
        <v>106</v>
      </c>
      <c r="C37" s="13" t="s">
        <v>729</v>
      </c>
      <c r="D37" s="5" t="s">
        <v>880</v>
      </c>
      <c r="E37" s="18" t="s">
        <v>881</v>
      </c>
      <c r="F37" s="5" t="s">
        <v>882</v>
      </c>
      <c r="G37" s="5" t="s">
        <v>883</v>
      </c>
      <c r="H37" s="71" t="s">
        <v>737</v>
      </c>
    </row>
  </sheetData>
  <mergeCells count="14">
    <mergeCell ref="A34:A36"/>
    <mergeCell ref="A2:E2"/>
    <mergeCell ref="F2:H2"/>
    <mergeCell ref="A7:A9"/>
    <mergeCell ref="A10:E10"/>
    <mergeCell ref="F10:H10"/>
    <mergeCell ref="A16:E16"/>
    <mergeCell ref="F16:H16"/>
    <mergeCell ref="A17:A19"/>
    <mergeCell ref="A23:E23"/>
    <mergeCell ref="F23:H23"/>
    <mergeCell ref="A28:A30"/>
    <mergeCell ref="A31:E31"/>
    <mergeCell ref="F31:H31"/>
  </mergeCells>
  <conditionalFormatting sqref="B3:C9 B11:C15 B17:C22 B24:C30 B32:C37">
    <cfRule type="notContainsBlanks" dxfId="22" priority="1">
      <formula>LEN(TRIM(B3))&gt;0</formula>
    </cfRule>
  </conditionalFormatting>
  <hyperlinks>
    <hyperlink ref="E34" r:id="rId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I38"/>
  <sheetViews>
    <sheetView workbookViewId="0">
      <selection activeCell="E26" sqref="A1:XFD1048576"/>
    </sheetView>
  </sheetViews>
  <sheetFormatPr baseColWidth="10" defaultColWidth="14.5" defaultRowHeight="13"/>
  <cols>
    <col min="1" max="1" width="16.5" customWidth="1"/>
    <col min="2" max="2" width="16.83203125" customWidth="1"/>
    <col min="3" max="3" width="17.1640625" customWidth="1"/>
    <col min="4" max="4" width="17.33203125" customWidth="1"/>
    <col min="5" max="5" width="50.5" customWidth="1"/>
  </cols>
  <sheetData>
    <row r="1" spans="1:9" ht="42">
      <c r="A1" s="3" t="s">
        <v>0</v>
      </c>
      <c r="B1" s="3" t="s">
        <v>2</v>
      </c>
      <c r="C1" s="17" t="s">
        <v>3</v>
      </c>
      <c r="D1" s="17" t="s">
        <v>4</v>
      </c>
      <c r="E1" s="17" t="s">
        <v>5</v>
      </c>
      <c r="F1" s="17" t="s">
        <v>6</v>
      </c>
      <c r="G1" s="17"/>
      <c r="H1" s="17" t="s">
        <v>7</v>
      </c>
      <c r="I1" s="17" t="s">
        <v>8</v>
      </c>
    </row>
    <row r="2" spans="1:9">
      <c r="A2" s="239" t="s">
        <v>9</v>
      </c>
      <c r="B2" s="229"/>
      <c r="C2" s="229"/>
      <c r="D2" s="229"/>
      <c r="E2" s="230"/>
      <c r="F2" s="240">
        <v>43948</v>
      </c>
      <c r="G2" s="229"/>
      <c r="H2" s="229"/>
      <c r="I2" s="230"/>
    </row>
    <row r="3" spans="1:9" ht="42">
      <c r="A3" s="3">
        <v>1</v>
      </c>
      <c r="B3" s="20" t="s">
        <v>23</v>
      </c>
      <c r="C3" s="17" t="s">
        <v>723</v>
      </c>
      <c r="D3" s="17" t="s">
        <v>724</v>
      </c>
      <c r="E3" s="17" t="s">
        <v>725</v>
      </c>
      <c r="F3" s="17"/>
      <c r="G3" s="95"/>
      <c r="H3" s="95"/>
      <c r="I3" s="17" t="s">
        <v>594</v>
      </c>
    </row>
    <row r="4" spans="1:9" ht="28">
      <c r="A4" s="3">
        <v>2</v>
      </c>
      <c r="B4" s="20" t="s">
        <v>35</v>
      </c>
      <c r="C4" s="17" t="s">
        <v>723</v>
      </c>
      <c r="D4" s="17" t="s">
        <v>304</v>
      </c>
      <c r="E4" s="17" t="s">
        <v>739</v>
      </c>
      <c r="F4" s="17" t="s">
        <v>741</v>
      </c>
      <c r="G4" s="17"/>
      <c r="H4" s="17" t="s">
        <v>742</v>
      </c>
      <c r="I4" s="17" t="s">
        <v>594</v>
      </c>
    </row>
    <row r="5" spans="1:9" ht="42">
      <c r="A5" s="3">
        <v>3</v>
      </c>
      <c r="B5" s="33" t="s">
        <v>39</v>
      </c>
      <c r="C5" s="17" t="s">
        <v>174</v>
      </c>
      <c r="D5" s="17" t="s">
        <v>27</v>
      </c>
      <c r="E5" s="38" t="s">
        <v>544</v>
      </c>
      <c r="F5" s="17" t="s">
        <v>545</v>
      </c>
      <c r="G5" s="17"/>
      <c r="H5" s="17" t="s">
        <v>546</v>
      </c>
      <c r="I5" s="17" t="s">
        <v>737</v>
      </c>
    </row>
    <row r="6" spans="1:9" ht="70">
      <c r="A6" s="3">
        <v>4</v>
      </c>
      <c r="B6" s="41" t="s">
        <v>65</v>
      </c>
      <c r="C6" s="17" t="s">
        <v>723</v>
      </c>
      <c r="D6" s="17" t="s">
        <v>759</v>
      </c>
      <c r="E6" s="17" t="s">
        <v>760</v>
      </c>
      <c r="F6" s="17" t="s">
        <v>741</v>
      </c>
      <c r="G6" s="95"/>
      <c r="H6" s="95" t="s">
        <v>742</v>
      </c>
      <c r="I6" s="17" t="s">
        <v>54</v>
      </c>
    </row>
    <row r="7" spans="1:9">
      <c r="A7" s="239" t="s">
        <v>47</v>
      </c>
      <c r="B7" s="229"/>
      <c r="C7" s="229"/>
      <c r="D7" s="229"/>
      <c r="E7" s="230"/>
      <c r="F7" s="240">
        <v>43949</v>
      </c>
      <c r="G7" s="229"/>
      <c r="H7" s="229"/>
      <c r="I7" s="230"/>
    </row>
    <row r="8" spans="1:9" ht="16">
      <c r="A8" s="3"/>
      <c r="B8" s="33"/>
      <c r="C8" s="26"/>
      <c r="D8" s="17"/>
      <c r="E8" s="17"/>
      <c r="F8" s="17"/>
      <c r="G8" s="17"/>
      <c r="H8" s="17"/>
      <c r="I8" s="17"/>
    </row>
    <row r="9" spans="1:9" ht="42">
      <c r="A9" s="3">
        <v>1</v>
      </c>
      <c r="B9" s="33" t="s">
        <v>39</v>
      </c>
      <c r="C9" s="26" t="s">
        <v>160</v>
      </c>
      <c r="D9" s="17" t="s">
        <v>772</v>
      </c>
      <c r="E9" s="38" t="s">
        <v>773</v>
      </c>
      <c r="F9" s="17" t="s">
        <v>545</v>
      </c>
      <c r="G9" s="17"/>
      <c r="H9" s="17" t="s">
        <v>775</v>
      </c>
      <c r="I9" s="17" t="s">
        <v>776</v>
      </c>
    </row>
    <row r="10" spans="1:9" ht="42">
      <c r="A10" s="3">
        <v>2</v>
      </c>
      <c r="B10" s="20" t="s">
        <v>23</v>
      </c>
      <c r="C10" s="26" t="s">
        <v>723</v>
      </c>
      <c r="D10" s="17" t="s">
        <v>778</v>
      </c>
      <c r="E10" s="53" t="s">
        <v>780</v>
      </c>
      <c r="F10" s="17" t="s">
        <v>741</v>
      </c>
      <c r="G10" s="17"/>
      <c r="H10" s="17" t="s">
        <v>781</v>
      </c>
      <c r="I10" s="17"/>
    </row>
    <row r="11" spans="1:9" ht="28">
      <c r="A11" s="3">
        <v>3</v>
      </c>
      <c r="B11" s="20" t="s">
        <v>35</v>
      </c>
      <c r="C11" s="26" t="s">
        <v>723</v>
      </c>
      <c r="D11" s="17" t="s">
        <v>304</v>
      </c>
      <c r="E11" s="17" t="s">
        <v>782</v>
      </c>
      <c r="F11" s="17"/>
      <c r="G11" s="17"/>
      <c r="H11" s="17"/>
      <c r="I11" s="17" t="s">
        <v>54</v>
      </c>
    </row>
    <row r="12" spans="1:9" ht="28">
      <c r="A12" s="3">
        <v>4</v>
      </c>
      <c r="B12" s="19" t="s">
        <v>10</v>
      </c>
      <c r="C12" s="26" t="s">
        <v>723</v>
      </c>
      <c r="D12" s="17" t="s">
        <v>304</v>
      </c>
      <c r="E12" s="53" t="s">
        <v>784</v>
      </c>
      <c r="F12" s="17" t="s">
        <v>78</v>
      </c>
      <c r="G12" s="17"/>
      <c r="H12" s="17" t="s">
        <v>785</v>
      </c>
      <c r="I12" s="17" t="s">
        <v>54</v>
      </c>
    </row>
    <row r="13" spans="1:9" ht="84">
      <c r="A13" s="236">
        <v>5</v>
      </c>
      <c r="B13" s="24" t="s">
        <v>204</v>
      </c>
      <c r="C13" s="26" t="s">
        <v>211</v>
      </c>
      <c r="D13" s="5" t="s">
        <v>572</v>
      </c>
      <c r="E13" s="37" t="s">
        <v>791</v>
      </c>
      <c r="F13" s="17" t="s">
        <v>792</v>
      </c>
      <c r="G13" s="5" t="s">
        <v>745</v>
      </c>
      <c r="H13" s="17" t="s">
        <v>746</v>
      </c>
      <c r="I13" s="25" t="s">
        <v>793</v>
      </c>
    </row>
    <row r="14" spans="1:9" ht="42">
      <c r="A14" s="237"/>
      <c r="B14" s="24" t="s">
        <v>204</v>
      </c>
      <c r="C14" s="26" t="s">
        <v>666</v>
      </c>
      <c r="D14" s="17" t="s">
        <v>794</v>
      </c>
      <c r="E14" s="17" t="s">
        <v>795</v>
      </c>
      <c r="F14" s="17" t="s">
        <v>796</v>
      </c>
      <c r="G14" s="17"/>
      <c r="H14" s="17" t="s">
        <v>797</v>
      </c>
      <c r="I14" s="17" t="s">
        <v>798</v>
      </c>
    </row>
    <row r="15" spans="1:9" ht="98">
      <c r="A15" s="238"/>
      <c r="B15" s="24" t="s">
        <v>204</v>
      </c>
      <c r="C15" s="26" t="s">
        <v>751</v>
      </c>
      <c r="D15" s="17" t="s">
        <v>752</v>
      </c>
      <c r="E15" s="17" t="s">
        <v>799</v>
      </c>
      <c r="F15" s="17" t="s">
        <v>800</v>
      </c>
      <c r="G15" s="17"/>
      <c r="H15" s="17" t="s">
        <v>802</v>
      </c>
      <c r="I15" s="17" t="s">
        <v>54</v>
      </c>
    </row>
    <row r="16" spans="1:9">
      <c r="A16" s="239" t="s">
        <v>82</v>
      </c>
      <c r="B16" s="229"/>
      <c r="C16" s="229"/>
      <c r="D16" s="229"/>
      <c r="E16" s="230"/>
      <c r="F16" s="240">
        <v>43950</v>
      </c>
      <c r="G16" s="229"/>
      <c r="H16" s="229"/>
      <c r="I16" s="230"/>
    </row>
    <row r="17" spans="1:9" ht="56">
      <c r="A17" s="3">
        <v>1</v>
      </c>
      <c r="B17" s="20" t="s">
        <v>35</v>
      </c>
      <c r="C17" s="26" t="s">
        <v>723</v>
      </c>
      <c r="D17" s="17" t="s">
        <v>820</v>
      </c>
      <c r="E17" s="53" t="s">
        <v>821</v>
      </c>
      <c r="F17" s="17" t="s">
        <v>822</v>
      </c>
      <c r="G17" s="17"/>
      <c r="H17" s="17" t="s">
        <v>823</v>
      </c>
      <c r="I17" s="17" t="s">
        <v>264</v>
      </c>
    </row>
    <row r="18" spans="1:9" ht="28">
      <c r="A18" s="3">
        <v>2</v>
      </c>
      <c r="B18" s="20" t="s">
        <v>23</v>
      </c>
      <c r="C18" s="26" t="s">
        <v>723</v>
      </c>
      <c r="D18" s="17" t="s">
        <v>304</v>
      </c>
      <c r="E18" s="53" t="s">
        <v>825</v>
      </c>
      <c r="F18" s="17" t="s">
        <v>827</v>
      </c>
      <c r="G18" s="17"/>
      <c r="H18" s="17" t="s">
        <v>828</v>
      </c>
      <c r="I18" s="17" t="s">
        <v>469</v>
      </c>
    </row>
    <row r="19" spans="1:9" ht="84">
      <c r="A19" s="236">
        <v>3</v>
      </c>
      <c r="B19" s="24" t="s">
        <v>204</v>
      </c>
      <c r="C19" s="26" t="s">
        <v>211</v>
      </c>
      <c r="D19" s="37" t="s">
        <v>613</v>
      </c>
      <c r="E19" s="37" t="s">
        <v>614</v>
      </c>
      <c r="F19" s="17" t="s">
        <v>831</v>
      </c>
      <c r="G19" s="17"/>
      <c r="H19" s="17" t="s">
        <v>832</v>
      </c>
      <c r="I19" s="17" t="s">
        <v>798</v>
      </c>
    </row>
    <row r="20" spans="1:9" ht="42">
      <c r="A20" s="237"/>
      <c r="B20" s="24" t="s">
        <v>204</v>
      </c>
      <c r="C20" s="26" t="s">
        <v>666</v>
      </c>
      <c r="D20" s="17" t="s">
        <v>794</v>
      </c>
      <c r="E20" s="17" t="s">
        <v>833</v>
      </c>
      <c r="F20" s="17" t="s">
        <v>796</v>
      </c>
      <c r="G20" s="17"/>
      <c r="H20" s="17" t="s">
        <v>834</v>
      </c>
      <c r="I20" s="17" t="s">
        <v>798</v>
      </c>
    </row>
    <row r="21" spans="1:9" ht="98">
      <c r="A21" s="238"/>
      <c r="B21" s="24" t="s">
        <v>204</v>
      </c>
      <c r="C21" s="26" t="s">
        <v>751</v>
      </c>
      <c r="D21" s="17" t="s">
        <v>752</v>
      </c>
      <c r="E21" s="96" t="s">
        <v>812</v>
      </c>
      <c r="F21" s="17" t="s">
        <v>836</v>
      </c>
      <c r="G21" s="96"/>
      <c r="H21" s="96" t="s">
        <v>815</v>
      </c>
      <c r="I21" s="17" t="s">
        <v>837</v>
      </c>
    </row>
    <row r="22" spans="1:9" ht="42">
      <c r="A22" s="3">
        <v>4</v>
      </c>
      <c r="B22" s="33" t="s">
        <v>39</v>
      </c>
      <c r="C22" s="26" t="s">
        <v>174</v>
      </c>
      <c r="D22" s="17" t="s">
        <v>220</v>
      </c>
      <c r="E22" s="97" t="s">
        <v>838</v>
      </c>
      <c r="F22" s="17" t="s">
        <v>555</v>
      </c>
      <c r="G22" s="97"/>
      <c r="H22" s="97" t="s">
        <v>840</v>
      </c>
      <c r="I22" s="17" t="s">
        <v>344</v>
      </c>
    </row>
    <row r="23" spans="1:9" ht="56">
      <c r="A23" s="3">
        <v>5</v>
      </c>
      <c r="B23" s="41" t="s">
        <v>65</v>
      </c>
      <c r="C23" s="26" t="s">
        <v>723</v>
      </c>
      <c r="D23" s="17" t="s">
        <v>841</v>
      </c>
      <c r="E23" s="17" t="s">
        <v>842</v>
      </c>
      <c r="F23" s="17" t="s">
        <v>843</v>
      </c>
      <c r="G23" s="17"/>
      <c r="H23" s="17" t="s">
        <v>844</v>
      </c>
      <c r="I23" s="17" t="s">
        <v>264</v>
      </c>
    </row>
    <row r="24" spans="1:9">
      <c r="A24" s="239" t="s">
        <v>111</v>
      </c>
      <c r="B24" s="229"/>
      <c r="C24" s="229"/>
      <c r="D24" s="229"/>
      <c r="E24" s="230"/>
      <c r="F24" s="240">
        <v>43951</v>
      </c>
      <c r="G24" s="229"/>
      <c r="H24" s="229"/>
      <c r="I24" s="230"/>
    </row>
    <row r="25" spans="1:9" ht="16">
      <c r="A25" s="3">
        <v>1</v>
      </c>
      <c r="B25" s="32" t="s">
        <v>106</v>
      </c>
      <c r="C25" s="26" t="s">
        <v>723</v>
      </c>
      <c r="D25" s="17"/>
      <c r="E25" s="17"/>
      <c r="F25" s="17"/>
      <c r="G25" s="17"/>
      <c r="H25" s="17"/>
      <c r="I25" s="17" t="s">
        <v>264</v>
      </c>
    </row>
    <row r="26" spans="1:9" ht="42">
      <c r="A26" s="3">
        <v>2</v>
      </c>
      <c r="B26" s="20" t="s">
        <v>35</v>
      </c>
      <c r="C26" s="26" t="s">
        <v>723</v>
      </c>
      <c r="D26" s="17" t="s">
        <v>304</v>
      </c>
      <c r="E26" s="17" t="s">
        <v>850</v>
      </c>
      <c r="F26" s="17" t="s">
        <v>741</v>
      </c>
      <c r="G26" s="17"/>
      <c r="H26" s="17" t="s">
        <v>851</v>
      </c>
      <c r="I26" s="17" t="s">
        <v>264</v>
      </c>
    </row>
    <row r="27" spans="1:9" ht="42">
      <c r="A27" s="3">
        <v>3</v>
      </c>
      <c r="B27" s="20" t="s">
        <v>23</v>
      </c>
      <c r="C27" s="26" t="s">
        <v>723</v>
      </c>
      <c r="D27" s="17" t="s">
        <v>852</v>
      </c>
      <c r="E27" s="53" t="s">
        <v>853</v>
      </c>
      <c r="F27" s="17" t="s">
        <v>741</v>
      </c>
      <c r="G27" s="17"/>
      <c r="H27" s="17" t="s">
        <v>854</v>
      </c>
      <c r="I27" s="17" t="s">
        <v>264</v>
      </c>
    </row>
    <row r="28" spans="1:9" ht="42">
      <c r="A28" s="3">
        <v>4</v>
      </c>
      <c r="B28" s="19" t="s">
        <v>10</v>
      </c>
      <c r="C28" s="26" t="s">
        <v>723</v>
      </c>
      <c r="D28" s="17" t="s">
        <v>855</v>
      </c>
      <c r="E28" s="17" t="s">
        <v>856</v>
      </c>
      <c r="F28" s="17" t="s">
        <v>857</v>
      </c>
      <c r="G28" s="17"/>
      <c r="H28" s="17" t="s">
        <v>858</v>
      </c>
      <c r="I28" s="17" t="s">
        <v>264</v>
      </c>
    </row>
    <row r="29" spans="1:9" ht="126">
      <c r="A29" s="3">
        <v>5</v>
      </c>
      <c r="B29" s="23" t="s">
        <v>93</v>
      </c>
      <c r="C29" s="26" t="s">
        <v>646</v>
      </c>
      <c r="D29" s="17" t="s">
        <v>420</v>
      </c>
      <c r="E29" s="17" t="s">
        <v>862</v>
      </c>
      <c r="F29" s="17" t="s">
        <v>108</v>
      </c>
      <c r="G29" s="17"/>
      <c r="H29" s="17" t="s">
        <v>514</v>
      </c>
      <c r="I29" s="17" t="s">
        <v>863</v>
      </c>
    </row>
    <row r="30" spans="1:9">
      <c r="A30" s="239" t="s">
        <v>129</v>
      </c>
      <c r="B30" s="229"/>
      <c r="C30" s="229"/>
      <c r="D30" s="229"/>
      <c r="E30" s="230"/>
      <c r="F30" s="239" t="s">
        <v>131</v>
      </c>
      <c r="G30" s="229"/>
      <c r="H30" s="229"/>
      <c r="I30" s="230"/>
    </row>
    <row r="31" spans="1:9" ht="56">
      <c r="A31" s="236">
        <v>1</v>
      </c>
      <c r="B31" s="24" t="s">
        <v>204</v>
      </c>
      <c r="C31" s="26" t="s">
        <v>211</v>
      </c>
      <c r="D31" s="17" t="s">
        <v>794</v>
      </c>
      <c r="E31" s="25" t="s">
        <v>683</v>
      </c>
      <c r="F31" s="17" t="s">
        <v>836</v>
      </c>
      <c r="G31" s="17"/>
      <c r="H31" s="17" t="s">
        <v>824</v>
      </c>
      <c r="I31" s="17" t="s">
        <v>561</v>
      </c>
    </row>
    <row r="32" spans="1:9" ht="56">
      <c r="A32" s="237"/>
      <c r="B32" s="24" t="s">
        <v>204</v>
      </c>
      <c r="C32" s="26" t="s">
        <v>666</v>
      </c>
      <c r="D32" s="17" t="s">
        <v>794</v>
      </c>
      <c r="E32" s="17" t="s">
        <v>866</v>
      </c>
      <c r="F32" s="17" t="s">
        <v>867</v>
      </c>
      <c r="G32" s="17"/>
      <c r="H32" s="17" t="s">
        <v>868</v>
      </c>
      <c r="I32" s="17" t="s">
        <v>561</v>
      </c>
    </row>
    <row r="33" spans="1:9" ht="70">
      <c r="A33" s="238"/>
      <c r="B33" s="24" t="s">
        <v>204</v>
      </c>
      <c r="C33" s="26" t="s">
        <v>751</v>
      </c>
      <c r="D33" s="17" t="s">
        <v>27</v>
      </c>
      <c r="E33" s="5" t="s">
        <v>864</v>
      </c>
      <c r="F33" s="17" t="s">
        <v>836</v>
      </c>
      <c r="G33" s="96"/>
      <c r="H33" s="96" t="s">
        <v>872</v>
      </c>
      <c r="I33" s="17" t="s">
        <v>561</v>
      </c>
    </row>
    <row r="34" spans="1:9" ht="42">
      <c r="A34" s="3">
        <v>2</v>
      </c>
      <c r="B34" s="19" t="s">
        <v>10</v>
      </c>
      <c r="C34" s="26" t="s">
        <v>723</v>
      </c>
      <c r="D34" s="17"/>
      <c r="E34" s="17"/>
      <c r="F34" s="17" t="s">
        <v>857</v>
      </c>
      <c r="G34" s="17"/>
      <c r="H34" s="17" t="s">
        <v>875</v>
      </c>
      <c r="I34" s="17" t="s">
        <v>469</v>
      </c>
    </row>
    <row r="35" spans="1:9" ht="42">
      <c r="A35" s="236">
        <v>3</v>
      </c>
      <c r="B35" s="98" t="s">
        <v>653</v>
      </c>
      <c r="C35" s="26" t="s">
        <v>723</v>
      </c>
      <c r="D35" s="17" t="s">
        <v>876</v>
      </c>
      <c r="E35" s="17" t="s">
        <v>877</v>
      </c>
      <c r="F35" s="17" t="s">
        <v>741</v>
      </c>
      <c r="G35" s="17"/>
      <c r="H35" s="17" t="s">
        <v>878</v>
      </c>
      <c r="I35" s="92"/>
    </row>
    <row r="36" spans="1:9" ht="28">
      <c r="A36" s="237"/>
      <c r="B36" s="98" t="s">
        <v>653</v>
      </c>
      <c r="C36" s="26" t="s">
        <v>729</v>
      </c>
      <c r="D36" s="17" t="s">
        <v>297</v>
      </c>
      <c r="E36" s="38" t="s">
        <v>660</v>
      </c>
      <c r="F36" s="92"/>
      <c r="G36" s="92"/>
      <c r="H36" s="92"/>
      <c r="I36" s="92"/>
    </row>
    <row r="37" spans="1:9" ht="28">
      <c r="A37" s="238"/>
      <c r="B37" s="98" t="s">
        <v>653</v>
      </c>
      <c r="C37" s="26" t="s">
        <v>461</v>
      </c>
      <c r="D37" s="17" t="s">
        <v>297</v>
      </c>
      <c r="E37" s="17" t="s">
        <v>669</v>
      </c>
      <c r="F37" s="17" t="s">
        <v>884</v>
      </c>
      <c r="G37" s="17"/>
      <c r="H37" s="17" t="s">
        <v>672</v>
      </c>
      <c r="I37" s="92"/>
    </row>
    <row r="38" spans="1:9" ht="56">
      <c r="A38" s="3">
        <v>4</v>
      </c>
      <c r="B38" s="41" t="s">
        <v>133</v>
      </c>
      <c r="C38" s="26" t="s">
        <v>723</v>
      </c>
      <c r="D38" s="17" t="s">
        <v>885</v>
      </c>
      <c r="E38" s="17" t="s">
        <v>886</v>
      </c>
      <c r="F38" s="17" t="s">
        <v>827</v>
      </c>
      <c r="G38" s="17"/>
      <c r="H38" s="17" t="s">
        <v>887</v>
      </c>
      <c r="I38" s="17" t="s">
        <v>264</v>
      </c>
    </row>
  </sheetData>
  <mergeCells count="14">
    <mergeCell ref="A31:A33"/>
    <mergeCell ref="A35:A37"/>
    <mergeCell ref="A2:E2"/>
    <mergeCell ref="F2:I2"/>
    <mergeCell ref="A7:E7"/>
    <mergeCell ref="F7:I7"/>
    <mergeCell ref="A13:A15"/>
    <mergeCell ref="A16:E16"/>
    <mergeCell ref="F16:I16"/>
    <mergeCell ref="A19:A21"/>
    <mergeCell ref="A24:E24"/>
    <mergeCell ref="F24:I24"/>
    <mergeCell ref="A30:E30"/>
    <mergeCell ref="F30:I30"/>
  </mergeCells>
  <conditionalFormatting sqref="B3:C6 B8:C15 B17:B22 C17:C23 B25:C29 B31:C38">
    <cfRule type="notContainsBlanks" dxfId="21" priority="1">
      <formula>LEN(TRIM(B3))&gt;0</formula>
    </cfRule>
  </conditionalFormatting>
  <hyperlinks>
    <hyperlink ref="E5" r:id="rId1" xr:uid="{00000000-0004-0000-0F00-000000000000}"/>
    <hyperlink ref="E36" r:id="rId2"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H44"/>
  <sheetViews>
    <sheetView workbookViewId="0">
      <selection activeCell="E16" sqref="A1:XFD1048576"/>
    </sheetView>
  </sheetViews>
  <sheetFormatPr baseColWidth="10" defaultColWidth="14.5" defaultRowHeight="13"/>
  <cols>
    <col min="1" max="1" width="12.5" customWidth="1"/>
    <col min="2" max="2" width="18.5" customWidth="1"/>
    <col min="3" max="3" width="15" customWidth="1"/>
    <col min="5" max="5" width="46.33203125" customWidth="1"/>
  </cols>
  <sheetData>
    <row r="1" spans="1:8" ht="42">
      <c r="A1" s="99" t="s">
        <v>888</v>
      </c>
      <c r="B1" s="99" t="s">
        <v>889</v>
      </c>
      <c r="C1" s="99" t="s">
        <v>3</v>
      </c>
      <c r="D1" s="99" t="s">
        <v>4</v>
      </c>
      <c r="E1" s="99" t="s">
        <v>5</v>
      </c>
      <c r="F1" s="99" t="s">
        <v>6</v>
      </c>
      <c r="G1" s="99" t="s">
        <v>7</v>
      </c>
      <c r="H1" s="99" t="s">
        <v>8</v>
      </c>
    </row>
    <row r="2" spans="1:8">
      <c r="A2" s="250" t="s">
        <v>9</v>
      </c>
      <c r="B2" s="229"/>
      <c r="C2" s="229"/>
      <c r="D2" s="229"/>
      <c r="E2" s="230"/>
      <c r="F2" s="251">
        <v>43948</v>
      </c>
      <c r="G2" s="229"/>
      <c r="H2" s="230"/>
    </row>
    <row r="3" spans="1:8" ht="140">
      <c r="A3" s="99">
        <v>1</v>
      </c>
      <c r="B3" s="99" t="s">
        <v>23</v>
      </c>
      <c r="C3" s="99" t="s">
        <v>1323</v>
      </c>
      <c r="D3" s="99" t="s">
        <v>1585</v>
      </c>
      <c r="E3" s="99" t="s">
        <v>1588</v>
      </c>
      <c r="F3" s="44" t="s">
        <v>1589</v>
      </c>
      <c r="G3" s="99" t="s">
        <v>1592</v>
      </c>
      <c r="H3" s="99" t="s">
        <v>594</v>
      </c>
    </row>
    <row r="4" spans="1:8" ht="126">
      <c r="A4" s="99">
        <v>2</v>
      </c>
      <c r="B4" s="99" t="s">
        <v>93</v>
      </c>
      <c r="C4" s="99" t="s">
        <v>646</v>
      </c>
      <c r="D4" s="99" t="s">
        <v>105</v>
      </c>
      <c r="E4" s="99" t="s">
        <v>1597</v>
      </c>
      <c r="F4" s="99" t="s">
        <v>108</v>
      </c>
      <c r="G4" s="99" t="s">
        <v>514</v>
      </c>
      <c r="H4" s="99" t="s">
        <v>367</v>
      </c>
    </row>
    <row r="5" spans="1:8" ht="42">
      <c r="A5" s="99">
        <v>3</v>
      </c>
      <c r="B5" s="99" t="s">
        <v>921</v>
      </c>
      <c r="C5" s="99" t="s">
        <v>1599</v>
      </c>
      <c r="D5" s="99" t="s">
        <v>105</v>
      </c>
      <c r="E5" s="112" t="s">
        <v>923</v>
      </c>
      <c r="F5" s="99" t="s">
        <v>1600</v>
      </c>
      <c r="G5" s="99" t="s">
        <v>1601</v>
      </c>
      <c r="H5" s="99" t="s">
        <v>54</v>
      </c>
    </row>
    <row r="6" spans="1:8" ht="126">
      <c r="A6" s="99">
        <v>4</v>
      </c>
      <c r="B6" s="99" t="s">
        <v>913</v>
      </c>
      <c r="C6" s="99" t="s">
        <v>1190</v>
      </c>
      <c r="D6" s="99" t="s">
        <v>60</v>
      </c>
      <c r="E6" s="148" t="s">
        <v>1602</v>
      </c>
      <c r="F6" s="99" t="s">
        <v>1603</v>
      </c>
      <c r="G6" s="99" t="s">
        <v>1604</v>
      </c>
      <c r="H6" s="99" t="s">
        <v>994</v>
      </c>
    </row>
    <row r="7" spans="1:8" ht="70">
      <c r="A7" s="252">
        <v>5</v>
      </c>
      <c r="B7" s="99" t="s">
        <v>204</v>
      </c>
      <c r="C7" s="99" t="s">
        <v>935</v>
      </c>
      <c r="D7" s="99" t="s">
        <v>1605</v>
      </c>
      <c r="E7" s="99" t="s">
        <v>937</v>
      </c>
      <c r="F7" s="99" t="s">
        <v>1606</v>
      </c>
      <c r="G7" s="105" t="s">
        <v>939</v>
      </c>
      <c r="H7" s="99" t="s">
        <v>904</v>
      </c>
    </row>
    <row r="8" spans="1:8" ht="70">
      <c r="A8" s="238"/>
      <c r="B8" s="99" t="s">
        <v>204</v>
      </c>
      <c r="C8" s="99" t="s">
        <v>584</v>
      </c>
      <c r="D8" s="99" t="s">
        <v>105</v>
      </c>
      <c r="E8" s="99" t="s">
        <v>1608</v>
      </c>
      <c r="F8" s="99" t="s">
        <v>1609</v>
      </c>
      <c r="G8" s="99" t="s">
        <v>587</v>
      </c>
      <c r="H8" s="99" t="s">
        <v>904</v>
      </c>
    </row>
    <row r="9" spans="1:8" ht="70">
      <c r="A9" s="99">
        <v>6</v>
      </c>
      <c r="B9" s="99" t="s">
        <v>35</v>
      </c>
      <c r="C9" s="99" t="s">
        <v>909</v>
      </c>
      <c r="D9" s="99" t="s">
        <v>910</v>
      </c>
      <c r="E9" s="99" t="s">
        <v>1612</v>
      </c>
      <c r="F9" s="27" t="s">
        <v>912</v>
      </c>
      <c r="G9" s="99"/>
      <c r="H9" s="99" t="s">
        <v>284</v>
      </c>
    </row>
    <row r="10" spans="1:8">
      <c r="A10" s="150"/>
      <c r="B10" s="150"/>
      <c r="C10" s="150"/>
      <c r="D10" s="151"/>
      <c r="E10" s="151"/>
      <c r="F10" s="151"/>
      <c r="G10" s="151"/>
      <c r="H10" s="151"/>
    </row>
    <row r="11" spans="1:8">
      <c r="A11" s="250" t="s">
        <v>47</v>
      </c>
      <c r="B11" s="229"/>
      <c r="C11" s="229"/>
      <c r="D11" s="229"/>
      <c r="E11" s="230"/>
      <c r="F11" s="251">
        <v>43949</v>
      </c>
      <c r="G11" s="229"/>
      <c r="H11" s="230"/>
    </row>
    <row r="12" spans="1:8" ht="98">
      <c r="A12" s="99">
        <v>1</v>
      </c>
      <c r="B12" s="99" t="s">
        <v>23</v>
      </c>
      <c r="C12" s="99" t="s">
        <v>1323</v>
      </c>
      <c r="D12" s="99" t="s">
        <v>1616</v>
      </c>
      <c r="E12" s="99" t="s">
        <v>1617</v>
      </c>
      <c r="F12" s="99" t="s">
        <v>1618</v>
      </c>
      <c r="G12" s="99" t="s">
        <v>1322</v>
      </c>
      <c r="H12" s="99" t="s">
        <v>1619</v>
      </c>
    </row>
    <row r="13" spans="1:8" ht="84">
      <c r="A13" s="99">
        <v>2</v>
      </c>
      <c r="B13" s="99" t="s">
        <v>35</v>
      </c>
      <c r="C13" s="17" t="s">
        <v>909</v>
      </c>
      <c r="D13" s="17" t="s">
        <v>910</v>
      </c>
      <c r="E13" s="99" t="s">
        <v>1620</v>
      </c>
      <c r="F13" s="99"/>
      <c r="G13" s="99" t="s">
        <v>962</v>
      </c>
      <c r="H13" s="99" t="s">
        <v>315</v>
      </c>
    </row>
    <row r="14" spans="1:8" ht="112">
      <c r="A14" s="99">
        <v>3</v>
      </c>
      <c r="B14" s="99" t="s">
        <v>958</v>
      </c>
      <c r="C14" s="99" t="s">
        <v>1323</v>
      </c>
      <c r="D14" s="99" t="s">
        <v>1324</v>
      </c>
      <c r="E14" s="99" t="s">
        <v>1621</v>
      </c>
      <c r="F14" s="99" t="s">
        <v>1622</v>
      </c>
      <c r="G14" s="99" t="s">
        <v>1322</v>
      </c>
      <c r="H14" s="99" t="s">
        <v>1623</v>
      </c>
    </row>
    <row r="15" spans="1:8" ht="42">
      <c r="A15" s="99">
        <v>4</v>
      </c>
      <c r="B15" s="99" t="s">
        <v>921</v>
      </c>
      <c r="C15" s="99" t="s">
        <v>1624</v>
      </c>
      <c r="D15" s="99" t="s">
        <v>105</v>
      </c>
      <c r="E15" s="103" t="s">
        <v>1050</v>
      </c>
      <c r="F15" s="99" t="s">
        <v>934</v>
      </c>
      <c r="G15" s="99" t="s">
        <v>280</v>
      </c>
      <c r="H15" s="99" t="s">
        <v>315</v>
      </c>
    </row>
    <row r="16" spans="1:8" ht="70">
      <c r="A16" s="99">
        <v>5</v>
      </c>
      <c r="B16" s="99" t="s">
        <v>899</v>
      </c>
      <c r="C16" s="99" t="s">
        <v>900</v>
      </c>
      <c r="D16" s="99" t="s">
        <v>105</v>
      </c>
      <c r="E16" s="99" t="s">
        <v>901</v>
      </c>
      <c r="F16" s="99" t="s">
        <v>1625</v>
      </c>
      <c r="G16" s="99" t="s">
        <v>1626</v>
      </c>
      <c r="H16" s="99" t="s">
        <v>904</v>
      </c>
    </row>
    <row r="17" spans="1:8" ht="70">
      <c r="A17" s="99">
        <v>6</v>
      </c>
      <c r="B17" s="99" t="s">
        <v>953</v>
      </c>
      <c r="C17" s="99" t="s">
        <v>553</v>
      </c>
      <c r="D17" s="99" t="s">
        <v>105</v>
      </c>
      <c r="E17" s="17" t="s">
        <v>1627</v>
      </c>
      <c r="F17" s="17" t="s">
        <v>965</v>
      </c>
      <c r="G17" s="99" t="s">
        <v>1628</v>
      </c>
      <c r="H17" s="99" t="s">
        <v>957</v>
      </c>
    </row>
    <row r="18" spans="1:8">
      <c r="A18" s="150"/>
      <c r="B18" s="150"/>
      <c r="C18" s="150"/>
      <c r="D18" s="151"/>
      <c r="E18" s="151"/>
      <c r="F18" s="151"/>
      <c r="G18" s="151"/>
      <c r="H18" s="151"/>
    </row>
    <row r="19" spans="1:8">
      <c r="A19" s="250" t="s">
        <v>82</v>
      </c>
      <c r="B19" s="229"/>
      <c r="C19" s="229"/>
      <c r="D19" s="229"/>
      <c r="E19" s="230"/>
      <c r="F19" s="251">
        <v>43950</v>
      </c>
      <c r="G19" s="229"/>
      <c r="H19" s="230"/>
    </row>
    <row r="20" spans="1:8" ht="98">
      <c r="A20" s="99">
        <v>1</v>
      </c>
      <c r="B20" s="99" t="s">
        <v>23</v>
      </c>
      <c r="C20" s="99" t="s">
        <v>1323</v>
      </c>
      <c r="D20" s="53" t="s">
        <v>1630</v>
      </c>
      <c r="E20" s="99" t="s">
        <v>1631</v>
      </c>
      <c r="F20" s="99" t="s">
        <v>1632</v>
      </c>
      <c r="G20" s="99" t="s">
        <v>1322</v>
      </c>
      <c r="H20" s="99" t="s">
        <v>1633</v>
      </c>
    </row>
    <row r="21" spans="1:8" ht="84">
      <c r="A21" s="99">
        <v>2</v>
      </c>
      <c r="B21" s="99" t="s">
        <v>23</v>
      </c>
      <c r="C21" s="99" t="s">
        <v>1323</v>
      </c>
      <c r="D21" s="53" t="s">
        <v>1634</v>
      </c>
      <c r="E21" s="99" t="s">
        <v>1635</v>
      </c>
      <c r="F21" s="99"/>
      <c r="G21" s="99"/>
      <c r="H21" s="99"/>
    </row>
    <row r="22" spans="1:8" ht="42">
      <c r="A22" s="99">
        <v>3</v>
      </c>
      <c r="B22" s="99" t="s">
        <v>953</v>
      </c>
      <c r="C22" s="99" t="s">
        <v>1636</v>
      </c>
      <c r="D22" s="99" t="s">
        <v>105</v>
      </c>
      <c r="E22" s="99" t="s">
        <v>997</v>
      </c>
      <c r="F22" s="99" t="s">
        <v>1637</v>
      </c>
      <c r="G22" s="99" t="s">
        <v>1638</v>
      </c>
      <c r="H22" s="99" t="s">
        <v>46</v>
      </c>
    </row>
    <row r="23" spans="1:8" ht="84">
      <c r="A23" s="99">
        <v>4</v>
      </c>
      <c r="B23" s="99" t="s">
        <v>996</v>
      </c>
      <c r="C23" s="99" t="s">
        <v>998</v>
      </c>
      <c r="D23" s="99" t="s">
        <v>105</v>
      </c>
      <c r="E23" s="99" t="s">
        <v>1001</v>
      </c>
      <c r="F23" s="99" t="s">
        <v>1639</v>
      </c>
      <c r="G23" s="99" t="s">
        <v>280</v>
      </c>
      <c r="H23" s="99" t="s">
        <v>216</v>
      </c>
    </row>
    <row r="24" spans="1:8" ht="84">
      <c r="A24" s="99">
        <v>5</v>
      </c>
      <c r="B24" s="17" t="s">
        <v>35</v>
      </c>
      <c r="C24" s="17" t="s">
        <v>909</v>
      </c>
      <c r="D24" s="17" t="s">
        <v>910</v>
      </c>
      <c r="E24" s="99" t="s">
        <v>1641</v>
      </c>
      <c r="F24" s="99" t="s">
        <v>1009</v>
      </c>
      <c r="G24" s="99"/>
      <c r="H24" s="99" t="s">
        <v>284</v>
      </c>
    </row>
    <row r="25" spans="1:8" ht="42">
      <c r="A25" s="99">
        <v>6</v>
      </c>
      <c r="B25" s="99" t="s">
        <v>1012</v>
      </c>
      <c r="C25" s="99" t="s">
        <v>1013</v>
      </c>
      <c r="D25" s="99" t="s">
        <v>27</v>
      </c>
      <c r="E25" s="99" t="s">
        <v>1642</v>
      </c>
      <c r="F25" s="99" t="s">
        <v>1015</v>
      </c>
      <c r="G25" s="99" t="s">
        <v>280</v>
      </c>
      <c r="H25" s="99" t="s">
        <v>54</v>
      </c>
    </row>
    <row r="26" spans="1:8">
      <c r="A26" s="150"/>
      <c r="B26" s="150"/>
      <c r="C26" s="150"/>
      <c r="D26" s="151"/>
      <c r="E26" s="151"/>
      <c r="F26" s="151"/>
      <c r="G26" s="151"/>
      <c r="H26" s="151"/>
    </row>
    <row r="27" spans="1:8">
      <c r="A27" s="250" t="s">
        <v>111</v>
      </c>
      <c r="B27" s="229"/>
      <c r="C27" s="229"/>
      <c r="D27" s="229"/>
      <c r="E27" s="230"/>
      <c r="F27" s="251">
        <v>43951</v>
      </c>
      <c r="G27" s="229"/>
      <c r="H27" s="230"/>
    </row>
    <row r="28" spans="1:8" ht="112">
      <c r="A28" s="99">
        <v>1</v>
      </c>
      <c r="B28" s="99" t="s">
        <v>958</v>
      </c>
      <c r="C28" s="99" t="s">
        <v>1323</v>
      </c>
      <c r="D28" s="99" t="s">
        <v>1324</v>
      </c>
      <c r="E28" s="99" t="s">
        <v>1643</v>
      </c>
      <c r="F28" s="99" t="s">
        <v>1622</v>
      </c>
      <c r="G28" s="99" t="s">
        <v>1322</v>
      </c>
      <c r="H28" s="99" t="s">
        <v>1623</v>
      </c>
    </row>
    <row r="29" spans="1:8" ht="56">
      <c r="A29" s="252">
        <v>2</v>
      </c>
      <c r="B29" s="99" t="s">
        <v>204</v>
      </c>
      <c r="C29" s="99" t="s">
        <v>935</v>
      </c>
      <c r="D29" s="99" t="s">
        <v>972</v>
      </c>
      <c r="E29" s="99" t="s">
        <v>1022</v>
      </c>
      <c r="F29" s="99" t="s">
        <v>1644</v>
      </c>
      <c r="G29" s="105" t="s">
        <v>1024</v>
      </c>
      <c r="H29" s="99" t="s">
        <v>904</v>
      </c>
    </row>
    <row r="30" spans="1:8" ht="70">
      <c r="A30" s="238"/>
      <c r="B30" s="99" t="s">
        <v>204</v>
      </c>
      <c r="C30" s="99" t="s">
        <v>584</v>
      </c>
      <c r="D30" s="99" t="s">
        <v>220</v>
      </c>
      <c r="E30" s="99" t="s">
        <v>1645</v>
      </c>
      <c r="F30" s="99" t="s">
        <v>1646</v>
      </c>
      <c r="G30" s="99" t="s">
        <v>1647</v>
      </c>
      <c r="H30" s="99" t="s">
        <v>904</v>
      </c>
    </row>
    <row r="31" spans="1:8" ht="56">
      <c r="A31" s="252">
        <v>3</v>
      </c>
      <c r="B31" s="99" t="s">
        <v>204</v>
      </c>
      <c r="C31" s="99" t="s">
        <v>1084</v>
      </c>
      <c r="D31" s="99" t="s">
        <v>972</v>
      </c>
      <c r="E31" s="99" t="s">
        <v>1648</v>
      </c>
      <c r="F31" s="99" t="s">
        <v>1644</v>
      </c>
      <c r="G31" s="155" t="s">
        <v>1035</v>
      </c>
      <c r="H31" s="99" t="s">
        <v>904</v>
      </c>
    </row>
    <row r="32" spans="1:8" ht="70">
      <c r="A32" s="238"/>
      <c r="B32" s="99" t="s">
        <v>204</v>
      </c>
      <c r="C32" s="99" t="s">
        <v>584</v>
      </c>
      <c r="D32" s="99" t="s">
        <v>220</v>
      </c>
      <c r="E32" s="99" t="s">
        <v>1649</v>
      </c>
      <c r="F32" s="99" t="s">
        <v>1646</v>
      </c>
      <c r="G32" s="99" t="s">
        <v>1647</v>
      </c>
      <c r="H32" s="99" t="s">
        <v>904</v>
      </c>
    </row>
    <row r="33" spans="1:8" ht="112">
      <c r="A33" s="99">
        <v>4</v>
      </c>
      <c r="B33" s="99" t="s">
        <v>35</v>
      </c>
      <c r="C33" s="17" t="s">
        <v>909</v>
      </c>
      <c r="D33" s="17" t="s">
        <v>910</v>
      </c>
      <c r="E33" s="99" t="s">
        <v>1650</v>
      </c>
      <c r="F33" s="99" t="s">
        <v>1009</v>
      </c>
      <c r="G33" s="99"/>
      <c r="H33" s="99" t="s">
        <v>284</v>
      </c>
    </row>
    <row r="34" spans="1:8" ht="28">
      <c r="A34" s="99">
        <v>5</v>
      </c>
      <c r="B34" s="99" t="s">
        <v>953</v>
      </c>
      <c r="C34" s="99" t="s">
        <v>553</v>
      </c>
      <c r="D34" s="99" t="s">
        <v>220</v>
      </c>
      <c r="E34" s="99" t="s">
        <v>1078</v>
      </c>
      <c r="F34" s="99" t="s">
        <v>1651</v>
      </c>
      <c r="G34" s="99" t="s">
        <v>1652</v>
      </c>
      <c r="H34" s="99" t="s">
        <v>344</v>
      </c>
    </row>
    <row r="35" spans="1:8">
      <c r="A35" s="99">
        <v>6</v>
      </c>
      <c r="B35" s="150"/>
      <c r="C35" s="150"/>
      <c r="D35" s="151"/>
      <c r="E35" s="151"/>
      <c r="F35" s="151"/>
      <c r="G35" s="151"/>
      <c r="H35" s="151"/>
    </row>
    <row r="36" spans="1:8">
      <c r="A36" s="150"/>
      <c r="B36" s="150"/>
      <c r="C36" s="150"/>
      <c r="D36" s="151"/>
      <c r="E36" s="151"/>
      <c r="F36" s="151"/>
      <c r="G36" s="151"/>
      <c r="H36" s="151"/>
    </row>
    <row r="37" spans="1:8">
      <c r="A37" s="250" t="s">
        <v>129</v>
      </c>
      <c r="B37" s="229"/>
      <c r="C37" s="229"/>
      <c r="D37" s="229"/>
      <c r="E37" s="230"/>
      <c r="F37" s="250" t="s">
        <v>131</v>
      </c>
      <c r="G37" s="229"/>
      <c r="H37" s="230"/>
    </row>
    <row r="38" spans="1:8" ht="28">
      <c r="A38" s="99">
        <v>1</v>
      </c>
      <c r="B38" s="99" t="s">
        <v>23</v>
      </c>
      <c r="C38" s="99" t="s">
        <v>1323</v>
      </c>
      <c r="D38" s="99" t="s">
        <v>304</v>
      </c>
      <c r="E38" s="99"/>
      <c r="F38" s="99" t="s">
        <v>259</v>
      </c>
      <c r="G38" s="99"/>
      <c r="H38" s="99"/>
    </row>
    <row r="39" spans="1:8" ht="70">
      <c r="A39" s="99">
        <v>2</v>
      </c>
      <c r="B39" s="99" t="s">
        <v>35</v>
      </c>
      <c r="C39" s="17" t="s">
        <v>909</v>
      </c>
      <c r="D39" s="17" t="s">
        <v>910</v>
      </c>
      <c r="E39" s="99" t="s">
        <v>1654</v>
      </c>
      <c r="F39" s="99" t="s">
        <v>1009</v>
      </c>
      <c r="G39" s="99"/>
      <c r="H39" s="99" t="s">
        <v>284</v>
      </c>
    </row>
    <row r="40" spans="1:8" ht="112">
      <c r="A40" s="99">
        <v>3</v>
      </c>
      <c r="B40" s="99" t="s">
        <v>958</v>
      </c>
      <c r="C40" s="99" t="s">
        <v>1323</v>
      </c>
      <c r="D40" s="99" t="s">
        <v>220</v>
      </c>
      <c r="E40" s="99"/>
      <c r="F40" s="99"/>
      <c r="G40" s="99"/>
      <c r="H40" s="99" t="s">
        <v>1623</v>
      </c>
    </row>
    <row r="41" spans="1:8" ht="56">
      <c r="A41" s="252">
        <v>4</v>
      </c>
      <c r="B41" s="99" t="s">
        <v>204</v>
      </c>
      <c r="C41" s="99" t="s">
        <v>935</v>
      </c>
      <c r="D41" s="99" t="s">
        <v>972</v>
      </c>
      <c r="E41" s="99" t="s">
        <v>1112</v>
      </c>
      <c r="F41" s="99" t="s">
        <v>1659</v>
      </c>
      <c r="G41" s="105" t="s">
        <v>1090</v>
      </c>
      <c r="H41" s="99" t="s">
        <v>284</v>
      </c>
    </row>
    <row r="42" spans="1:8" ht="70">
      <c r="A42" s="238"/>
      <c r="B42" s="99" t="s">
        <v>204</v>
      </c>
      <c r="C42" s="99" t="s">
        <v>584</v>
      </c>
      <c r="D42" s="99" t="s">
        <v>304</v>
      </c>
      <c r="E42" s="99" t="s">
        <v>1661</v>
      </c>
      <c r="F42" s="99" t="s">
        <v>1646</v>
      </c>
      <c r="G42" s="99" t="s">
        <v>1663</v>
      </c>
      <c r="H42" s="99" t="s">
        <v>798</v>
      </c>
    </row>
    <row r="43" spans="1:8" ht="112">
      <c r="A43" s="99">
        <v>5</v>
      </c>
      <c r="B43" s="99" t="s">
        <v>133</v>
      </c>
      <c r="C43" s="99" t="s">
        <v>1664</v>
      </c>
      <c r="D43" s="99" t="s">
        <v>891</v>
      </c>
      <c r="E43" s="17" t="s">
        <v>892</v>
      </c>
      <c r="F43" s="99" t="s">
        <v>893</v>
      </c>
      <c r="G43" s="99" t="s">
        <v>1667</v>
      </c>
      <c r="H43" s="99" t="s">
        <v>798</v>
      </c>
    </row>
    <row r="44" spans="1:8" ht="126">
      <c r="A44" s="99">
        <v>6</v>
      </c>
      <c r="B44" s="99" t="s">
        <v>133</v>
      </c>
      <c r="C44" s="99" t="s">
        <v>1668</v>
      </c>
      <c r="D44" s="99" t="s">
        <v>992</v>
      </c>
      <c r="E44" s="99" t="s">
        <v>993</v>
      </c>
      <c r="F44" s="99" t="s">
        <v>898</v>
      </c>
      <c r="G44" s="99" t="s">
        <v>1669</v>
      </c>
      <c r="H44" s="99" t="s">
        <v>798</v>
      </c>
    </row>
  </sheetData>
  <mergeCells count="14">
    <mergeCell ref="A41:A42"/>
    <mergeCell ref="A2:E2"/>
    <mergeCell ref="F2:H2"/>
    <mergeCell ref="A7:A8"/>
    <mergeCell ref="A11:E11"/>
    <mergeCell ref="F11:H11"/>
    <mergeCell ref="A19:E19"/>
    <mergeCell ref="F19:H19"/>
    <mergeCell ref="A27:E27"/>
    <mergeCell ref="F27:H27"/>
    <mergeCell ref="A29:A30"/>
    <mergeCell ref="A31:A32"/>
    <mergeCell ref="A37:E37"/>
    <mergeCell ref="F37:H37"/>
  </mergeCells>
  <conditionalFormatting sqref="B3:C9 B12:B16 C12:C17 B20:B22 C20:C25 B24 B28:B32 C28:C33 B35:C36 B38:B40 C38:C41">
    <cfRule type="notContainsBlanks" dxfId="10" priority="1">
      <formula>LEN(TRIM(B3))&gt;0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H43"/>
  <sheetViews>
    <sheetView workbookViewId="0">
      <selection activeCell="D29" sqref="A1:XFD1048576"/>
    </sheetView>
  </sheetViews>
  <sheetFormatPr baseColWidth="10" defaultColWidth="14.5" defaultRowHeight="13"/>
  <cols>
    <col min="1" max="1" width="12.5" customWidth="1"/>
    <col min="2" max="2" width="17.6640625" customWidth="1"/>
    <col min="3" max="3" width="18.5" customWidth="1"/>
    <col min="4" max="4" width="16.5" customWidth="1"/>
    <col min="5" max="5" width="45.83203125" customWidth="1"/>
    <col min="6" max="6" width="16.5" customWidth="1"/>
  </cols>
  <sheetData>
    <row r="1" spans="1:8" ht="42">
      <c r="A1" s="17" t="s">
        <v>888</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112">
      <c r="A3" s="17">
        <v>1</v>
      </c>
      <c r="B3" s="17" t="s">
        <v>133</v>
      </c>
      <c r="C3" s="17" t="s">
        <v>890</v>
      </c>
      <c r="D3" s="99" t="s">
        <v>891</v>
      </c>
      <c r="E3" s="17" t="s">
        <v>892</v>
      </c>
      <c r="F3" s="99" t="s">
        <v>893</v>
      </c>
      <c r="G3" s="99" t="s">
        <v>894</v>
      </c>
      <c r="H3" s="99" t="s">
        <v>895</v>
      </c>
    </row>
    <row r="4" spans="1:8" ht="126">
      <c r="A4" s="17">
        <v>2</v>
      </c>
      <c r="B4" s="99" t="s">
        <v>133</v>
      </c>
      <c r="C4" s="17" t="s">
        <v>896</v>
      </c>
      <c r="D4" s="99" t="s">
        <v>60</v>
      </c>
      <c r="E4" s="99" t="s">
        <v>897</v>
      </c>
      <c r="F4" s="99" t="s">
        <v>898</v>
      </c>
      <c r="G4" s="100">
        <v>43943</v>
      </c>
      <c r="H4" s="99" t="s">
        <v>798</v>
      </c>
    </row>
    <row r="5" spans="1:8" ht="70">
      <c r="A5" s="17">
        <v>3</v>
      </c>
      <c r="B5" s="17" t="s">
        <v>899</v>
      </c>
      <c r="C5" s="17" t="s">
        <v>900</v>
      </c>
      <c r="D5" s="17" t="s">
        <v>27</v>
      </c>
      <c r="E5" s="17" t="s">
        <v>901</v>
      </c>
      <c r="F5" s="17" t="s">
        <v>902</v>
      </c>
      <c r="G5" s="17" t="s">
        <v>903</v>
      </c>
      <c r="H5" s="17" t="s">
        <v>904</v>
      </c>
    </row>
    <row r="6" spans="1:8" ht="42">
      <c r="A6" s="17">
        <v>4</v>
      </c>
      <c r="B6" s="17" t="s">
        <v>23</v>
      </c>
      <c r="C6" s="17" t="s">
        <v>905</v>
      </c>
      <c r="D6" s="17" t="s">
        <v>27</v>
      </c>
      <c r="E6" s="17" t="s">
        <v>906</v>
      </c>
      <c r="F6" s="17" t="s">
        <v>907</v>
      </c>
      <c r="G6" s="17" t="s">
        <v>908</v>
      </c>
      <c r="H6" s="17" t="s">
        <v>46</v>
      </c>
    </row>
    <row r="7" spans="1:8" ht="70">
      <c r="A7" s="17">
        <v>5</v>
      </c>
      <c r="B7" s="99" t="s">
        <v>35</v>
      </c>
      <c r="C7" s="99" t="s">
        <v>909</v>
      </c>
      <c r="D7" s="99" t="s">
        <v>910</v>
      </c>
      <c r="E7" s="99" t="s">
        <v>911</v>
      </c>
      <c r="F7" s="27" t="s">
        <v>912</v>
      </c>
      <c r="G7" s="99"/>
      <c r="H7" s="99" t="s">
        <v>904</v>
      </c>
    </row>
    <row r="8" spans="1:8">
      <c r="A8" s="101"/>
      <c r="B8" s="101"/>
      <c r="C8" s="101"/>
      <c r="D8" s="92"/>
      <c r="E8" s="92"/>
      <c r="F8" s="92"/>
      <c r="G8" s="92"/>
      <c r="H8" s="92"/>
    </row>
    <row r="9" spans="1:8">
      <c r="A9" s="239" t="s">
        <v>47</v>
      </c>
      <c r="B9" s="229"/>
      <c r="C9" s="229"/>
      <c r="D9" s="229"/>
      <c r="E9" s="230"/>
      <c r="F9" s="240">
        <v>43949</v>
      </c>
      <c r="G9" s="229"/>
      <c r="H9" s="230"/>
    </row>
    <row r="10" spans="1:8" ht="126">
      <c r="A10" s="17">
        <v>1</v>
      </c>
      <c r="B10" s="17" t="s">
        <v>913</v>
      </c>
      <c r="C10" s="17" t="s">
        <v>914</v>
      </c>
      <c r="D10" s="17" t="s">
        <v>105</v>
      </c>
      <c r="E10" s="17" t="s">
        <v>915</v>
      </c>
      <c r="F10" s="17" t="s">
        <v>916</v>
      </c>
      <c r="G10" s="17" t="s">
        <v>917</v>
      </c>
      <c r="H10" s="17" t="s">
        <v>918</v>
      </c>
    </row>
    <row r="11" spans="1:8" ht="42">
      <c r="A11" s="17">
        <v>2</v>
      </c>
      <c r="B11" s="17" t="s">
        <v>921</v>
      </c>
      <c r="C11" s="99" t="s">
        <v>922</v>
      </c>
      <c r="D11" s="17" t="s">
        <v>105</v>
      </c>
      <c r="E11" s="103" t="s">
        <v>923</v>
      </c>
      <c r="F11" s="99" t="s">
        <v>934</v>
      </c>
      <c r="G11" s="107">
        <v>43951</v>
      </c>
      <c r="H11" s="99" t="s">
        <v>54</v>
      </c>
    </row>
    <row r="12" spans="1:8" ht="84">
      <c r="A12" s="17">
        <v>3</v>
      </c>
      <c r="B12" s="99" t="s">
        <v>35</v>
      </c>
      <c r="C12" s="17" t="s">
        <v>909</v>
      </c>
      <c r="D12" s="17" t="s">
        <v>910</v>
      </c>
      <c r="E12" s="99" t="s">
        <v>959</v>
      </c>
      <c r="F12" s="99"/>
      <c r="G12" s="99" t="s">
        <v>962</v>
      </c>
      <c r="H12" s="99" t="s">
        <v>315</v>
      </c>
    </row>
    <row r="13" spans="1:8" ht="70">
      <c r="A13" s="17">
        <v>4</v>
      </c>
      <c r="B13" s="17" t="s">
        <v>953</v>
      </c>
      <c r="C13" s="17" t="s">
        <v>553</v>
      </c>
      <c r="D13" s="17" t="s">
        <v>220</v>
      </c>
      <c r="E13" s="17" t="s">
        <v>964</v>
      </c>
      <c r="F13" s="17" t="s">
        <v>965</v>
      </c>
      <c r="G13" s="17" t="s">
        <v>966</v>
      </c>
      <c r="H13" s="17" t="s">
        <v>957</v>
      </c>
    </row>
    <row r="14" spans="1:8" ht="42">
      <c r="A14" s="17">
        <v>5</v>
      </c>
      <c r="B14" s="17" t="s">
        <v>23</v>
      </c>
      <c r="C14" s="17" t="s">
        <v>905</v>
      </c>
      <c r="D14" s="92"/>
      <c r="E14" s="17" t="s">
        <v>967</v>
      </c>
      <c r="F14" s="17" t="s">
        <v>968</v>
      </c>
      <c r="G14" s="17" t="s">
        <v>969</v>
      </c>
      <c r="H14" s="17" t="s">
        <v>46</v>
      </c>
    </row>
    <row r="15" spans="1:8" ht="56">
      <c r="A15" s="246">
        <v>6</v>
      </c>
      <c r="B15" s="17" t="s">
        <v>204</v>
      </c>
      <c r="C15" s="17" t="s">
        <v>935</v>
      </c>
      <c r="D15" s="17" t="s">
        <v>972</v>
      </c>
      <c r="E15" s="17" t="s">
        <v>973</v>
      </c>
      <c r="F15" s="17" t="s">
        <v>974</v>
      </c>
      <c r="G15" s="108" t="s">
        <v>975</v>
      </c>
      <c r="H15" s="17" t="s">
        <v>904</v>
      </c>
    </row>
    <row r="16" spans="1:8" ht="56">
      <c r="A16" s="238"/>
      <c r="B16" s="17" t="s">
        <v>204</v>
      </c>
      <c r="C16" s="17" t="s">
        <v>983</v>
      </c>
      <c r="D16" s="17" t="s">
        <v>984</v>
      </c>
      <c r="E16" s="17" t="s">
        <v>988</v>
      </c>
      <c r="F16" s="17" t="s">
        <v>989</v>
      </c>
      <c r="G16" s="109" t="s">
        <v>990</v>
      </c>
      <c r="H16" s="17" t="s">
        <v>994</v>
      </c>
    </row>
    <row r="17" spans="1:8">
      <c r="A17" s="101"/>
      <c r="B17" s="101"/>
      <c r="C17" s="101"/>
      <c r="D17" s="92"/>
      <c r="E17" s="92"/>
      <c r="F17" s="92"/>
      <c r="G17" s="92"/>
      <c r="H17" s="92"/>
    </row>
    <row r="18" spans="1:8">
      <c r="A18" s="239" t="s">
        <v>82</v>
      </c>
      <c r="B18" s="229"/>
      <c r="C18" s="229"/>
      <c r="D18" s="229"/>
      <c r="E18" s="230"/>
      <c r="F18" s="240">
        <v>43950</v>
      </c>
      <c r="G18" s="229"/>
      <c r="H18" s="230"/>
    </row>
    <row r="19" spans="1:8" ht="28">
      <c r="A19" s="17">
        <v>1</v>
      </c>
      <c r="B19" s="17" t="s">
        <v>953</v>
      </c>
      <c r="C19" s="17" t="s">
        <v>553</v>
      </c>
      <c r="D19" s="17" t="s">
        <v>220</v>
      </c>
      <c r="E19" s="17" t="s">
        <v>997</v>
      </c>
      <c r="F19" s="17" t="s">
        <v>999</v>
      </c>
      <c r="G19" s="17" t="s">
        <v>1000</v>
      </c>
      <c r="H19" s="17" t="s">
        <v>46</v>
      </c>
    </row>
    <row r="20" spans="1:8" ht="42">
      <c r="A20" s="17">
        <v>2</v>
      </c>
      <c r="B20" s="17" t="s">
        <v>958</v>
      </c>
      <c r="C20" s="17" t="s">
        <v>905</v>
      </c>
      <c r="D20" s="17" t="s">
        <v>220</v>
      </c>
      <c r="E20" s="17" t="s">
        <v>1003</v>
      </c>
      <c r="F20" s="17" t="s">
        <v>1004</v>
      </c>
      <c r="G20" s="17" t="s">
        <v>975</v>
      </c>
      <c r="H20" s="17" t="s">
        <v>46</v>
      </c>
    </row>
    <row r="21" spans="1:8" ht="42">
      <c r="A21" s="17">
        <v>3</v>
      </c>
      <c r="B21" s="17" t="s">
        <v>1012</v>
      </c>
      <c r="C21" s="17" t="s">
        <v>1013</v>
      </c>
      <c r="D21" s="17" t="s">
        <v>27</v>
      </c>
      <c r="E21" s="17" t="s">
        <v>1014</v>
      </c>
      <c r="F21" s="17" t="s">
        <v>1015</v>
      </c>
      <c r="G21" s="17" t="s">
        <v>280</v>
      </c>
      <c r="H21" s="17" t="s">
        <v>46</v>
      </c>
    </row>
    <row r="22" spans="1:8" ht="84">
      <c r="A22" s="17">
        <v>4</v>
      </c>
      <c r="B22" s="17" t="s">
        <v>35</v>
      </c>
      <c r="C22" s="17" t="s">
        <v>909</v>
      </c>
      <c r="D22" s="17" t="s">
        <v>910</v>
      </c>
      <c r="E22" s="99" t="s">
        <v>1020</v>
      </c>
      <c r="F22" s="99" t="s">
        <v>1009</v>
      </c>
      <c r="G22" s="99"/>
      <c r="H22" s="99" t="s">
        <v>284</v>
      </c>
    </row>
    <row r="23" spans="1:8" ht="56">
      <c r="A23" s="17">
        <v>5</v>
      </c>
      <c r="B23" s="17" t="s">
        <v>996</v>
      </c>
      <c r="C23" s="17" t="s">
        <v>998</v>
      </c>
      <c r="D23" s="17" t="s">
        <v>297</v>
      </c>
      <c r="E23" s="99" t="s">
        <v>1001</v>
      </c>
      <c r="F23" s="17" t="s">
        <v>1002</v>
      </c>
      <c r="G23" s="17" t="s">
        <v>280</v>
      </c>
      <c r="H23" s="17" t="s">
        <v>216</v>
      </c>
    </row>
    <row r="24" spans="1:8" ht="70">
      <c r="A24" s="246">
        <v>6</v>
      </c>
      <c r="B24" s="17" t="s">
        <v>204</v>
      </c>
      <c r="C24" s="17" t="s">
        <v>935</v>
      </c>
      <c r="D24" s="53" t="s">
        <v>972</v>
      </c>
      <c r="E24" s="17" t="s">
        <v>1025</v>
      </c>
      <c r="F24" s="17" t="s">
        <v>1026</v>
      </c>
      <c r="G24" s="108" t="s">
        <v>975</v>
      </c>
      <c r="H24" s="17" t="s">
        <v>264</v>
      </c>
    </row>
    <row r="25" spans="1:8" ht="56">
      <c r="A25" s="238"/>
      <c r="B25" s="17" t="s">
        <v>204</v>
      </c>
      <c r="C25" s="17" t="s">
        <v>983</v>
      </c>
      <c r="D25" s="17" t="s">
        <v>984</v>
      </c>
      <c r="E25" s="17" t="s">
        <v>1031</v>
      </c>
      <c r="F25" s="17" t="s">
        <v>1033</v>
      </c>
      <c r="G25" s="109" t="s">
        <v>1035</v>
      </c>
      <c r="H25" s="17" t="s">
        <v>1036</v>
      </c>
    </row>
    <row r="26" spans="1:8">
      <c r="A26" s="101"/>
      <c r="B26" s="101"/>
      <c r="C26" s="101"/>
      <c r="D26" s="92"/>
      <c r="E26" s="92"/>
      <c r="F26" s="92"/>
      <c r="G26" s="92"/>
      <c r="H26" s="92"/>
    </row>
    <row r="27" spans="1:8">
      <c r="A27" s="239" t="s">
        <v>111</v>
      </c>
      <c r="B27" s="229"/>
      <c r="C27" s="229"/>
      <c r="D27" s="229"/>
      <c r="E27" s="230"/>
      <c r="F27" s="240">
        <v>43951</v>
      </c>
      <c r="G27" s="229"/>
      <c r="H27" s="230"/>
    </row>
    <row r="28" spans="1:8" ht="42">
      <c r="A28" s="17">
        <v>1</v>
      </c>
      <c r="B28" s="17" t="s">
        <v>23</v>
      </c>
      <c r="C28" s="17" t="s">
        <v>905</v>
      </c>
      <c r="D28" s="17" t="s">
        <v>105</v>
      </c>
      <c r="E28" s="17" t="s">
        <v>1045</v>
      </c>
      <c r="F28" s="17" t="s">
        <v>1004</v>
      </c>
      <c r="G28" s="17" t="s">
        <v>1035</v>
      </c>
      <c r="H28" s="17" t="s">
        <v>46</v>
      </c>
    </row>
    <row r="29" spans="1:8" ht="28">
      <c r="A29" s="17">
        <v>2</v>
      </c>
      <c r="B29" s="17" t="s">
        <v>921</v>
      </c>
      <c r="C29" s="99" t="s">
        <v>922</v>
      </c>
      <c r="D29" s="17" t="s">
        <v>105</v>
      </c>
      <c r="E29" s="112" t="s">
        <v>1050</v>
      </c>
      <c r="F29" s="99" t="s">
        <v>1051</v>
      </c>
      <c r="G29" s="107">
        <v>43951</v>
      </c>
      <c r="H29" s="99" t="s">
        <v>315</v>
      </c>
    </row>
    <row r="30" spans="1:8" ht="112">
      <c r="A30" s="17">
        <v>3</v>
      </c>
      <c r="B30" s="99" t="s">
        <v>35</v>
      </c>
      <c r="C30" s="17" t="s">
        <v>909</v>
      </c>
      <c r="D30" s="17" t="s">
        <v>910</v>
      </c>
      <c r="E30" s="99" t="s">
        <v>1052</v>
      </c>
      <c r="F30" s="99" t="s">
        <v>1009</v>
      </c>
      <c r="G30" s="99"/>
      <c r="H30" s="99" t="s">
        <v>284</v>
      </c>
    </row>
    <row r="31" spans="1:8" ht="42">
      <c r="A31" s="17">
        <v>4</v>
      </c>
      <c r="B31" s="17" t="s">
        <v>23</v>
      </c>
      <c r="C31" s="17" t="s">
        <v>1053</v>
      </c>
      <c r="D31" s="17" t="s">
        <v>27</v>
      </c>
      <c r="E31" s="17" t="s">
        <v>1054</v>
      </c>
      <c r="F31" s="17" t="s">
        <v>1004</v>
      </c>
      <c r="G31" s="17" t="s">
        <v>1055</v>
      </c>
      <c r="H31" s="17" t="s">
        <v>46</v>
      </c>
    </row>
    <row r="32" spans="1:8" ht="28">
      <c r="A32" s="246">
        <v>5</v>
      </c>
      <c r="B32" s="17" t="s">
        <v>204</v>
      </c>
      <c r="C32" s="17" t="s">
        <v>935</v>
      </c>
      <c r="D32" s="17" t="s">
        <v>1059</v>
      </c>
      <c r="E32" s="17" t="s">
        <v>1060</v>
      </c>
      <c r="F32" s="17" t="s">
        <v>938</v>
      </c>
      <c r="G32" s="108" t="s">
        <v>1035</v>
      </c>
      <c r="H32" s="17" t="s">
        <v>904</v>
      </c>
    </row>
    <row r="33" spans="1:8" ht="56">
      <c r="A33" s="238"/>
      <c r="B33" s="17" t="s">
        <v>204</v>
      </c>
      <c r="C33" s="17" t="s">
        <v>983</v>
      </c>
      <c r="D33" s="17" t="s">
        <v>1062</v>
      </c>
      <c r="E33" s="17" t="s">
        <v>1063</v>
      </c>
      <c r="F33" s="17" t="s">
        <v>1065</v>
      </c>
      <c r="G33" s="109" t="s">
        <v>1035</v>
      </c>
      <c r="H33" s="17" t="s">
        <v>54</v>
      </c>
    </row>
    <row r="34" spans="1:8" ht="42">
      <c r="A34" s="17">
        <v>6</v>
      </c>
      <c r="B34" s="17" t="s">
        <v>958</v>
      </c>
      <c r="C34" s="17" t="s">
        <v>1053</v>
      </c>
      <c r="D34" s="17" t="s">
        <v>220</v>
      </c>
      <c r="E34" s="17" t="s">
        <v>1066</v>
      </c>
      <c r="F34" s="17" t="s">
        <v>1004</v>
      </c>
      <c r="G34" s="17" t="s">
        <v>1035</v>
      </c>
      <c r="H34" s="17" t="s">
        <v>46</v>
      </c>
    </row>
    <row r="35" spans="1:8">
      <c r="A35" s="101"/>
      <c r="B35" s="101"/>
      <c r="C35" s="101"/>
      <c r="D35" s="92"/>
      <c r="E35" s="92"/>
      <c r="F35" s="92"/>
      <c r="G35" s="92"/>
      <c r="H35" s="92"/>
    </row>
    <row r="36" spans="1:8">
      <c r="A36" s="239" t="s">
        <v>129</v>
      </c>
      <c r="B36" s="229"/>
      <c r="C36" s="229"/>
      <c r="D36" s="229"/>
      <c r="E36" s="230"/>
      <c r="F36" s="239" t="s">
        <v>131</v>
      </c>
      <c r="G36" s="229"/>
      <c r="H36" s="230"/>
    </row>
    <row r="37" spans="1:8" ht="28">
      <c r="A37" s="17">
        <v>1</v>
      </c>
      <c r="B37" s="17" t="s">
        <v>953</v>
      </c>
      <c r="C37" s="17" t="s">
        <v>553</v>
      </c>
      <c r="D37" s="17" t="s">
        <v>220</v>
      </c>
      <c r="E37" s="17" t="s">
        <v>1078</v>
      </c>
      <c r="F37" s="17" t="s">
        <v>1079</v>
      </c>
      <c r="G37" s="17" t="s">
        <v>1080</v>
      </c>
      <c r="H37" s="17" t="s">
        <v>46</v>
      </c>
    </row>
    <row r="38" spans="1:8" ht="42">
      <c r="A38" s="17">
        <v>2</v>
      </c>
      <c r="B38" s="17" t="s">
        <v>23</v>
      </c>
      <c r="C38" s="17" t="s">
        <v>905</v>
      </c>
      <c r="D38" s="17" t="s">
        <v>220</v>
      </c>
      <c r="E38" s="17" t="s">
        <v>1081</v>
      </c>
      <c r="F38" s="17" t="s">
        <v>1004</v>
      </c>
      <c r="G38" s="17"/>
      <c r="H38" s="17"/>
    </row>
    <row r="39" spans="1:8" ht="42">
      <c r="A39" s="17">
        <v>3</v>
      </c>
      <c r="B39" s="17" t="s">
        <v>958</v>
      </c>
      <c r="C39" s="17" t="s">
        <v>905</v>
      </c>
      <c r="D39" s="17" t="s">
        <v>220</v>
      </c>
      <c r="E39" s="17"/>
      <c r="F39" s="17" t="s">
        <v>1004</v>
      </c>
      <c r="G39" s="17"/>
      <c r="H39" s="17"/>
    </row>
    <row r="40" spans="1:8" ht="70">
      <c r="A40" s="17">
        <v>4</v>
      </c>
      <c r="B40" s="99" t="s">
        <v>35</v>
      </c>
      <c r="C40" s="17" t="s">
        <v>909</v>
      </c>
      <c r="D40" s="17" t="s">
        <v>910</v>
      </c>
      <c r="E40" s="99" t="s">
        <v>1082</v>
      </c>
      <c r="F40" s="99" t="s">
        <v>1009</v>
      </c>
      <c r="G40" s="99"/>
      <c r="H40" s="99" t="s">
        <v>284</v>
      </c>
    </row>
    <row r="41" spans="1:8" ht="28">
      <c r="A41" s="246">
        <v>5</v>
      </c>
      <c r="B41" s="17" t="s">
        <v>204</v>
      </c>
      <c r="C41" s="17" t="s">
        <v>1084</v>
      </c>
      <c r="D41" s="53" t="s">
        <v>1059</v>
      </c>
      <c r="E41" s="17" t="s">
        <v>1087</v>
      </c>
      <c r="F41" s="17" t="s">
        <v>938</v>
      </c>
      <c r="G41" s="108" t="s">
        <v>1090</v>
      </c>
      <c r="H41" s="17" t="s">
        <v>264</v>
      </c>
    </row>
    <row r="42" spans="1:8" ht="70">
      <c r="A42" s="238"/>
      <c r="B42" s="17" t="s">
        <v>204</v>
      </c>
      <c r="C42" s="17" t="s">
        <v>983</v>
      </c>
      <c r="D42" s="17" t="s">
        <v>1097</v>
      </c>
      <c r="E42" s="17" t="s">
        <v>1098</v>
      </c>
      <c r="F42" s="17" t="s">
        <v>938</v>
      </c>
      <c r="G42" s="109" t="s">
        <v>1090</v>
      </c>
      <c r="H42" s="17" t="s">
        <v>264</v>
      </c>
    </row>
    <row r="43" spans="1:8" ht="112">
      <c r="A43" s="17">
        <v>6</v>
      </c>
      <c r="B43" s="17" t="s">
        <v>93</v>
      </c>
      <c r="C43" s="17" t="s">
        <v>646</v>
      </c>
      <c r="D43" s="17" t="s">
        <v>105</v>
      </c>
      <c r="E43" s="17" t="s">
        <v>1101</v>
      </c>
      <c r="F43" s="17" t="s">
        <v>108</v>
      </c>
      <c r="G43" s="17" t="s">
        <v>652</v>
      </c>
      <c r="H43" s="17" t="s">
        <v>367</v>
      </c>
    </row>
  </sheetData>
  <mergeCells count="14">
    <mergeCell ref="A41:A42"/>
    <mergeCell ref="A2:E2"/>
    <mergeCell ref="F2:H2"/>
    <mergeCell ref="A9:E9"/>
    <mergeCell ref="F9:H9"/>
    <mergeCell ref="A15:A16"/>
    <mergeCell ref="A18:E18"/>
    <mergeCell ref="F18:H18"/>
    <mergeCell ref="A24:A25"/>
    <mergeCell ref="A27:E27"/>
    <mergeCell ref="F27:H27"/>
    <mergeCell ref="A32:A33"/>
    <mergeCell ref="A36:E36"/>
    <mergeCell ref="F36:H36"/>
  </mergeCells>
  <conditionalFormatting sqref="B3:C8 B11:B16 C11:C17 B19:B22 C19:C25 B28:B32 C28:C33 B35:C35 B37:B40 C37:C42">
    <cfRule type="notContainsBlanks" dxfId="20" priority="1">
      <formula>LEN(TRIM(B3))&gt;0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fitToPage="1"/>
  </sheetPr>
  <dimension ref="A1:H44"/>
  <sheetViews>
    <sheetView workbookViewId="0">
      <selection sqref="A1:XFD1048576"/>
    </sheetView>
  </sheetViews>
  <sheetFormatPr baseColWidth="10" defaultColWidth="14.5" defaultRowHeight="13"/>
  <cols>
    <col min="1" max="1" width="12.5" customWidth="1"/>
    <col min="2" max="2" width="17.33203125" customWidth="1"/>
    <col min="3" max="3" width="18.6640625" customWidth="1"/>
    <col min="5" max="5" width="46.33203125" customWidth="1"/>
  </cols>
  <sheetData>
    <row r="1" spans="1:8" ht="42">
      <c r="A1" s="17">
        <v>34</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c r="A3" s="17"/>
      <c r="B3" s="17"/>
      <c r="C3" s="17"/>
      <c r="D3" s="17"/>
      <c r="E3" s="17"/>
      <c r="F3" s="17"/>
      <c r="G3" s="17"/>
      <c r="H3" s="17"/>
    </row>
    <row r="4" spans="1:8" ht="70">
      <c r="A4" s="246">
        <v>1</v>
      </c>
      <c r="B4" s="17" t="s">
        <v>204</v>
      </c>
      <c r="C4" s="17" t="s">
        <v>925</v>
      </c>
      <c r="D4" s="17" t="s">
        <v>926</v>
      </c>
      <c r="E4" s="38" t="s">
        <v>928</v>
      </c>
      <c r="F4" s="17" t="s">
        <v>931</v>
      </c>
      <c r="G4" s="17" t="s">
        <v>933</v>
      </c>
      <c r="H4" s="17" t="s">
        <v>469</v>
      </c>
    </row>
    <row r="5" spans="1:8" ht="84">
      <c r="A5" s="238"/>
      <c r="B5" s="17" t="s">
        <v>204</v>
      </c>
      <c r="C5" s="17" t="s">
        <v>751</v>
      </c>
      <c r="D5" s="104" t="s">
        <v>752</v>
      </c>
      <c r="E5" s="96" t="s">
        <v>753</v>
      </c>
      <c r="F5" s="17" t="s">
        <v>940</v>
      </c>
      <c r="G5" s="96" t="s">
        <v>941</v>
      </c>
      <c r="H5" s="17" t="s">
        <v>54</v>
      </c>
    </row>
    <row r="6" spans="1:8" ht="42">
      <c r="A6" s="17">
        <v>2</v>
      </c>
      <c r="B6" s="17" t="s">
        <v>921</v>
      </c>
      <c r="C6" s="99" t="s">
        <v>922</v>
      </c>
      <c r="D6" s="17" t="s">
        <v>27</v>
      </c>
      <c r="E6" s="106" t="s">
        <v>923</v>
      </c>
      <c r="F6" s="17" t="s">
        <v>942</v>
      </c>
      <c r="G6" s="17" t="s">
        <v>280</v>
      </c>
      <c r="H6" s="17" t="s">
        <v>54</v>
      </c>
    </row>
    <row r="7" spans="1:8" ht="70">
      <c r="A7" s="17">
        <v>3</v>
      </c>
      <c r="B7" s="99" t="s">
        <v>35</v>
      </c>
      <c r="C7" s="99" t="s">
        <v>909</v>
      </c>
      <c r="D7" s="99" t="s">
        <v>910</v>
      </c>
      <c r="E7" s="99" t="s">
        <v>943</v>
      </c>
      <c r="F7" s="27" t="s">
        <v>912</v>
      </c>
      <c r="G7" s="99"/>
      <c r="H7" s="99" t="s">
        <v>904</v>
      </c>
    </row>
    <row r="8" spans="1:8" ht="70">
      <c r="A8" s="17">
        <v>4</v>
      </c>
      <c r="B8" s="17" t="s">
        <v>23</v>
      </c>
      <c r="C8" s="17" t="s">
        <v>947</v>
      </c>
      <c r="D8" s="17" t="s">
        <v>27</v>
      </c>
      <c r="E8" s="17" t="s">
        <v>948</v>
      </c>
      <c r="F8" s="17" t="s">
        <v>949</v>
      </c>
      <c r="G8" s="17" t="s">
        <v>949</v>
      </c>
      <c r="H8" s="17" t="s">
        <v>949</v>
      </c>
    </row>
    <row r="9" spans="1:8" ht="84">
      <c r="A9" s="17">
        <v>5</v>
      </c>
      <c r="B9" s="17" t="s">
        <v>23</v>
      </c>
      <c r="C9" s="17" t="s">
        <v>947</v>
      </c>
      <c r="D9" s="17" t="s">
        <v>950</v>
      </c>
      <c r="E9" s="17" t="s">
        <v>951</v>
      </c>
      <c r="F9" s="17" t="s">
        <v>201</v>
      </c>
      <c r="G9" s="17" t="s">
        <v>952</v>
      </c>
      <c r="H9" s="92"/>
    </row>
    <row r="10" spans="1:8" ht="56">
      <c r="A10" s="17">
        <v>6</v>
      </c>
      <c r="B10" s="17" t="s">
        <v>953</v>
      </c>
      <c r="C10" s="17" t="s">
        <v>275</v>
      </c>
      <c r="D10" s="17" t="s">
        <v>27</v>
      </c>
      <c r="E10" s="17" t="s">
        <v>954</v>
      </c>
      <c r="F10" s="17" t="s">
        <v>955</v>
      </c>
      <c r="G10" s="17" t="s">
        <v>956</v>
      </c>
      <c r="H10" s="17" t="s">
        <v>957</v>
      </c>
    </row>
    <row r="11" spans="1:8">
      <c r="A11" s="101"/>
      <c r="B11" s="101"/>
      <c r="C11" s="101"/>
      <c r="D11" s="92"/>
      <c r="E11" s="92"/>
      <c r="F11" s="92"/>
      <c r="G11" s="92"/>
      <c r="H11" s="92"/>
    </row>
    <row r="12" spans="1:8">
      <c r="A12" s="239" t="s">
        <v>47</v>
      </c>
      <c r="B12" s="229"/>
      <c r="C12" s="229"/>
      <c r="D12" s="229"/>
      <c r="E12" s="230"/>
      <c r="F12" s="240">
        <v>43949</v>
      </c>
      <c r="G12" s="229"/>
      <c r="H12" s="230"/>
    </row>
    <row r="13" spans="1:8" ht="84">
      <c r="A13" s="17">
        <v>1</v>
      </c>
      <c r="B13" s="99" t="s">
        <v>35</v>
      </c>
      <c r="C13" s="17" t="s">
        <v>909</v>
      </c>
      <c r="D13" s="17" t="s">
        <v>910</v>
      </c>
      <c r="E13" s="99" t="s">
        <v>971</v>
      </c>
      <c r="F13" s="99"/>
      <c r="G13" s="99" t="s">
        <v>962</v>
      </c>
      <c r="H13" s="99" t="s">
        <v>315</v>
      </c>
    </row>
    <row r="14" spans="1:8" ht="126">
      <c r="A14" s="17">
        <v>2</v>
      </c>
      <c r="B14" s="17" t="s">
        <v>913</v>
      </c>
      <c r="C14" s="17" t="s">
        <v>914</v>
      </c>
      <c r="D14" s="17" t="s">
        <v>27</v>
      </c>
      <c r="E14" s="17" t="s">
        <v>976</v>
      </c>
      <c r="F14" s="17" t="s">
        <v>977</v>
      </c>
      <c r="G14" s="17" t="s">
        <v>978</v>
      </c>
      <c r="H14" s="17" t="s">
        <v>979</v>
      </c>
    </row>
    <row r="15" spans="1:8" ht="42">
      <c r="A15" s="246">
        <v>3</v>
      </c>
      <c r="B15" s="17" t="s">
        <v>204</v>
      </c>
      <c r="C15" s="17" t="s">
        <v>925</v>
      </c>
      <c r="D15" s="17" t="s">
        <v>27</v>
      </c>
      <c r="E15" s="17" t="s">
        <v>980</v>
      </c>
      <c r="F15" s="17" t="s">
        <v>981</v>
      </c>
      <c r="G15" s="17" t="s">
        <v>982</v>
      </c>
      <c r="H15" s="17" t="s">
        <v>327</v>
      </c>
    </row>
    <row r="16" spans="1:8" ht="70">
      <c r="A16" s="238"/>
      <c r="B16" s="17" t="s">
        <v>204</v>
      </c>
      <c r="C16" s="17" t="s">
        <v>751</v>
      </c>
      <c r="D16" s="17" t="s">
        <v>27</v>
      </c>
      <c r="E16" s="96" t="s">
        <v>985</v>
      </c>
      <c r="F16" s="17" t="s">
        <v>987</v>
      </c>
      <c r="G16" s="17" t="s">
        <v>946</v>
      </c>
      <c r="H16" s="17" t="s">
        <v>528</v>
      </c>
    </row>
    <row r="17" spans="1:8" ht="112">
      <c r="A17" s="17">
        <v>4</v>
      </c>
      <c r="B17" s="17" t="s">
        <v>133</v>
      </c>
      <c r="C17" s="17" t="s">
        <v>890</v>
      </c>
      <c r="D17" s="17" t="s">
        <v>891</v>
      </c>
      <c r="E17" s="99" t="s">
        <v>892</v>
      </c>
      <c r="F17" s="99" t="s">
        <v>893</v>
      </c>
      <c r="G17" s="17" t="s">
        <v>991</v>
      </c>
      <c r="H17" s="17" t="s">
        <v>623</v>
      </c>
    </row>
    <row r="18" spans="1:8" ht="126">
      <c r="A18" s="17">
        <v>5</v>
      </c>
      <c r="B18" s="17" t="s">
        <v>133</v>
      </c>
      <c r="C18" s="17" t="s">
        <v>896</v>
      </c>
      <c r="D18" s="99" t="s">
        <v>992</v>
      </c>
      <c r="E18" s="99" t="s">
        <v>993</v>
      </c>
      <c r="F18" s="99" t="s">
        <v>898</v>
      </c>
      <c r="G18" s="100">
        <v>43943</v>
      </c>
      <c r="H18" s="17" t="s">
        <v>798</v>
      </c>
    </row>
    <row r="19" spans="1:8" ht="56">
      <c r="A19" s="17">
        <v>6</v>
      </c>
      <c r="B19" s="17" t="s">
        <v>953</v>
      </c>
      <c r="C19" s="17" t="s">
        <v>275</v>
      </c>
      <c r="D19" s="17" t="s">
        <v>27</v>
      </c>
      <c r="E19" s="17" t="s">
        <v>954</v>
      </c>
      <c r="F19" s="17" t="s">
        <v>995</v>
      </c>
      <c r="G19" s="17" t="s">
        <v>956</v>
      </c>
      <c r="H19" s="17" t="s">
        <v>46</v>
      </c>
    </row>
    <row r="20" spans="1:8">
      <c r="A20" s="101"/>
      <c r="B20" s="101"/>
      <c r="C20" s="101"/>
      <c r="D20" s="92"/>
      <c r="E20" s="92"/>
      <c r="F20" s="92"/>
      <c r="G20" s="92"/>
      <c r="H20" s="92"/>
    </row>
    <row r="21" spans="1:8">
      <c r="A21" s="239" t="s">
        <v>82</v>
      </c>
      <c r="B21" s="229"/>
      <c r="C21" s="229"/>
      <c r="D21" s="229"/>
      <c r="E21" s="230"/>
      <c r="F21" s="240">
        <v>43950</v>
      </c>
      <c r="G21" s="229"/>
      <c r="H21" s="230"/>
    </row>
    <row r="22" spans="1:8" ht="56">
      <c r="A22" s="17">
        <v>1</v>
      </c>
      <c r="B22" s="17" t="s">
        <v>996</v>
      </c>
      <c r="C22" s="17" t="s">
        <v>998</v>
      </c>
      <c r="D22" s="17" t="s">
        <v>27</v>
      </c>
      <c r="E22" s="99" t="s">
        <v>1001</v>
      </c>
      <c r="F22" s="17" t="s">
        <v>1002</v>
      </c>
      <c r="G22" s="17" t="s">
        <v>280</v>
      </c>
      <c r="H22" s="17" t="s">
        <v>216</v>
      </c>
    </row>
    <row r="23" spans="1:8" ht="42">
      <c r="A23" s="17">
        <v>2</v>
      </c>
      <c r="B23" s="17" t="s">
        <v>23</v>
      </c>
      <c r="C23" s="17" t="s">
        <v>947</v>
      </c>
      <c r="D23" s="17" t="s">
        <v>27</v>
      </c>
      <c r="E23" s="17" t="s">
        <v>1005</v>
      </c>
      <c r="F23" s="17" t="s">
        <v>1006</v>
      </c>
      <c r="G23" s="17" t="s">
        <v>1007</v>
      </c>
      <c r="H23" s="92"/>
    </row>
    <row r="24" spans="1:8" ht="84">
      <c r="A24" s="17">
        <v>3</v>
      </c>
      <c r="B24" s="17" t="s">
        <v>35</v>
      </c>
      <c r="C24" s="17" t="s">
        <v>909</v>
      </c>
      <c r="D24" s="17" t="s">
        <v>910</v>
      </c>
      <c r="E24" s="99" t="s">
        <v>1008</v>
      </c>
      <c r="F24" s="99" t="s">
        <v>1009</v>
      </c>
      <c r="G24" s="99"/>
      <c r="H24" s="99" t="s">
        <v>284</v>
      </c>
    </row>
    <row r="25" spans="1:8" ht="42">
      <c r="A25" s="17">
        <v>4</v>
      </c>
      <c r="B25" s="17" t="s">
        <v>958</v>
      </c>
      <c r="C25" s="17" t="s">
        <v>1010</v>
      </c>
      <c r="D25" s="17" t="s">
        <v>27</v>
      </c>
      <c r="E25" s="17" t="s">
        <v>1011</v>
      </c>
      <c r="F25" s="17"/>
      <c r="G25" s="110">
        <v>43951</v>
      </c>
      <c r="H25" s="17"/>
    </row>
    <row r="26" spans="1:8" ht="56">
      <c r="A26" s="246">
        <v>5</v>
      </c>
      <c r="B26" s="17" t="s">
        <v>204</v>
      </c>
      <c r="C26" s="17" t="s">
        <v>925</v>
      </c>
      <c r="D26" s="17" t="s">
        <v>1028</v>
      </c>
      <c r="E26" s="17" t="s">
        <v>1030</v>
      </c>
      <c r="F26" s="17" t="s">
        <v>1032</v>
      </c>
      <c r="G26" s="17" t="s">
        <v>1034</v>
      </c>
      <c r="H26" s="17" t="s">
        <v>1037</v>
      </c>
    </row>
    <row r="27" spans="1:8" ht="140">
      <c r="A27" s="238"/>
      <c r="B27" s="17" t="s">
        <v>204</v>
      </c>
      <c r="C27" s="111" t="s">
        <v>751</v>
      </c>
      <c r="D27" s="17" t="s">
        <v>1039</v>
      </c>
      <c r="E27" s="17" t="s">
        <v>1040</v>
      </c>
      <c r="F27" s="17" t="s">
        <v>987</v>
      </c>
      <c r="G27" s="17" t="s">
        <v>1043</v>
      </c>
      <c r="H27" s="17" t="s">
        <v>54</v>
      </c>
    </row>
    <row r="28" spans="1:8" ht="42">
      <c r="A28" s="17">
        <v>6</v>
      </c>
      <c r="B28" s="17" t="s">
        <v>23</v>
      </c>
      <c r="C28" s="17" t="s">
        <v>947</v>
      </c>
      <c r="D28" s="17" t="s">
        <v>27</v>
      </c>
      <c r="E28" s="17" t="s">
        <v>1047</v>
      </c>
      <c r="F28" s="17" t="s">
        <v>1048</v>
      </c>
      <c r="G28" s="17" t="s">
        <v>1049</v>
      </c>
      <c r="H28" s="92"/>
    </row>
    <row r="29" spans="1:8">
      <c r="A29" s="101"/>
      <c r="B29" s="101"/>
      <c r="C29" s="101"/>
      <c r="D29" s="92"/>
      <c r="E29" s="92"/>
      <c r="F29" s="92"/>
      <c r="G29" s="92"/>
      <c r="H29" s="92"/>
    </row>
    <row r="30" spans="1:8">
      <c r="A30" s="239" t="s">
        <v>111</v>
      </c>
      <c r="B30" s="229"/>
      <c r="C30" s="229"/>
      <c r="D30" s="229"/>
      <c r="E30" s="230"/>
      <c r="F30" s="240">
        <v>43951</v>
      </c>
      <c r="G30" s="229"/>
      <c r="H30" s="230"/>
    </row>
    <row r="31" spans="1:8" ht="126">
      <c r="A31" s="17">
        <v>1</v>
      </c>
      <c r="B31" s="99" t="s">
        <v>35</v>
      </c>
      <c r="C31" s="17" t="s">
        <v>909</v>
      </c>
      <c r="D31" s="17" t="s">
        <v>910</v>
      </c>
      <c r="E31" s="99" t="s">
        <v>1064</v>
      </c>
      <c r="F31" s="99" t="s">
        <v>1009</v>
      </c>
      <c r="G31" s="99"/>
      <c r="H31" s="99" t="s">
        <v>284</v>
      </c>
    </row>
    <row r="32" spans="1:8" ht="98">
      <c r="A32" s="17">
        <v>2</v>
      </c>
      <c r="B32" s="17" t="s">
        <v>93</v>
      </c>
      <c r="C32" s="17" t="s">
        <v>646</v>
      </c>
      <c r="D32" s="17" t="s">
        <v>105</v>
      </c>
      <c r="E32" s="17" t="s">
        <v>1067</v>
      </c>
      <c r="F32" s="17" t="s">
        <v>108</v>
      </c>
      <c r="G32" s="17" t="s">
        <v>514</v>
      </c>
      <c r="H32" s="17" t="s">
        <v>367</v>
      </c>
    </row>
    <row r="33" spans="1:8" ht="70">
      <c r="A33" s="17">
        <v>3</v>
      </c>
      <c r="B33" s="17" t="s">
        <v>958</v>
      </c>
      <c r="C33" s="17" t="s">
        <v>1010</v>
      </c>
      <c r="D33" s="17" t="s">
        <v>105</v>
      </c>
      <c r="E33" s="17" t="s">
        <v>1070</v>
      </c>
      <c r="F33" s="17" t="s">
        <v>1073</v>
      </c>
      <c r="G33" s="17" t="s">
        <v>1075</v>
      </c>
      <c r="H33" s="99" t="s">
        <v>284</v>
      </c>
    </row>
    <row r="34" spans="1:8" ht="98">
      <c r="A34" s="17">
        <v>4</v>
      </c>
      <c r="B34" s="17" t="s">
        <v>899</v>
      </c>
      <c r="C34" s="17" t="s">
        <v>900</v>
      </c>
      <c r="D34" s="17" t="s">
        <v>105</v>
      </c>
      <c r="E34" s="17" t="s">
        <v>901</v>
      </c>
      <c r="F34" s="17" t="s">
        <v>1077</v>
      </c>
      <c r="G34" s="17" t="s">
        <v>903</v>
      </c>
      <c r="H34" s="17" t="s">
        <v>904</v>
      </c>
    </row>
    <row r="35" spans="1:8" ht="42">
      <c r="A35" s="17">
        <v>5</v>
      </c>
      <c r="B35" s="17" t="s">
        <v>921</v>
      </c>
      <c r="C35" s="99" t="s">
        <v>922</v>
      </c>
      <c r="D35" s="17" t="s">
        <v>105</v>
      </c>
      <c r="E35" s="112" t="s">
        <v>1050</v>
      </c>
      <c r="F35" s="17" t="s">
        <v>934</v>
      </c>
      <c r="G35" s="17" t="s">
        <v>280</v>
      </c>
      <c r="H35" s="17" t="s">
        <v>315</v>
      </c>
    </row>
    <row r="36" spans="1:8" ht="56">
      <c r="A36" s="246">
        <v>6</v>
      </c>
      <c r="B36" s="17" t="s">
        <v>204</v>
      </c>
      <c r="C36" s="17" t="s">
        <v>925</v>
      </c>
      <c r="D36" s="17" t="s">
        <v>27</v>
      </c>
      <c r="E36" s="17" t="s">
        <v>1088</v>
      </c>
      <c r="F36" s="17" t="s">
        <v>1089</v>
      </c>
      <c r="G36" s="17" t="s">
        <v>1092</v>
      </c>
      <c r="H36" s="17" t="s">
        <v>1093</v>
      </c>
    </row>
    <row r="37" spans="1:8" ht="140">
      <c r="A37" s="238"/>
      <c r="B37" s="17" t="s">
        <v>204</v>
      </c>
      <c r="C37" s="17" t="s">
        <v>751</v>
      </c>
      <c r="D37" s="17" t="s">
        <v>1039</v>
      </c>
      <c r="E37" s="17" t="s">
        <v>1099</v>
      </c>
      <c r="F37" s="17" t="s">
        <v>987</v>
      </c>
      <c r="G37" s="17" t="s">
        <v>1100</v>
      </c>
      <c r="H37" s="17" t="s">
        <v>528</v>
      </c>
    </row>
    <row r="38" spans="1:8">
      <c r="A38" s="101"/>
      <c r="B38" s="101"/>
      <c r="C38" s="101"/>
      <c r="D38" s="92"/>
      <c r="E38" s="92"/>
      <c r="F38" s="92"/>
      <c r="G38" s="92"/>
      <c r="H38" s="92"/>
    </row>
    <row r="39" spans="1:8">
      <c r="A39" s="239" t="s">
        <v>129</v>
      </c>
      <c r="B39" s="229"/>
      <c r="C39" s="229"/>
      <c r="D39" s="229"/>
      <c r="E39" s="230"/>
      <c r="F39" s="239" t="s">
        <v>131</v>
      </c>
      <c r="G39" s="229"/>
      <c r="H39" s="230"/>
    </row>
    <row r="40" spans="1:8" ht="56">
      <c r="A40" s="17">
        <v>1</v>
      </c>
      <c r="B40" s="17" t="s">
        <v>958</v>
      </c>
      <c r="C40" s="17" t="s">
        <v>1010</v>
      </c>
      <c r="D40" s="17" t="s">
        <v>105</v>
      </c>
      <c r="E40" s="17" t="s">
        <v>1105</v>
      </c>
      <c r="F40" s="17" t="s">
        <v>1106</v>
      </c>
      <c r="G40" s="17" t="s">
        <v>1107</v>
      </c>
      <c r="H40" s="17" t="s">
        <v>54</v>
      </c>
    </row>
    <row r="41" spans="1:8" ht="42">
      <c r="A41" s="17">
        <v>2</v>
      </c>
      <c r="B41" s="17" t="s">
        <v>1012</v>
      </c>
      <c r="C41" s="17" t="s">
        <v>1013</v>
      </c>
      <c r="D41" s="17" t="s">
        <v>27</v>
      </c>
      <c r="E41" s="17" t="s">
        <v>1108</v>
      </c>
      <c r="F41" s="17" t="s">
        <v>1015</v>
      </c>
      <c r="G41" s="17" t="s">
        <v>280</v>
      </c>
      <c r="H41" s="17" t="s">
        <v>54</v>
      </c>
    </row>
    <row r="42" spans="1:8" ht="70">
      <c r="A42" s="17">
        <v>3</v>
      </c>
      <c r="B42" s="99" t="s">
        <v>35</v>
      </c>
      <c r="C42" s="17" t="s">
        <v>909</v>
      </c>
      <c r="D42" s="17" t="s">
        <v>910</v>
      </c>
      <c r="E42" s="99" t="s">
        <v>1110</v>
      </c>
      <c r="F42" s="99" t="s">
        <v>1009</v>
      </c>
      <c r="G42" s="99"/>
      <c r="H42" s="99" t="s">
        <v>284</v>
      </c>
    </row>
    <row r="43" spans="1:8" ht="56">
      <c r="A43" s="17">
        <v>4</v>
      </c>
      <c r="B43" s="17" t="s">
        <v>23</v>
      </c>
      <c r="C43" s="17" t="s">
        <v>947</v>
      </c>
      <c r="D43" s="17" t="s">
        <v>297</v>
      </c>
      <c r="E43" s="17" t="s">
        <v>1115</v>
      </c>
      <c r="F43" s="17" t="s">
        <v>1116</v>
      </c>
      <c r="G43" s="17" t="s">
        <v>1117</v>
      </c>
      <c r="H43" s="17" t="s">
        <v>70</v>
      </c>
    </row>
    <row r="44" spans="1:8" ht="42">
      <c r="A44" s="17">
        <v>5</v>
      </c>
      <c r="B44" s="17" t="s">
        <v>953</v>
      </c>
      <c r="C44" s="17" t="s">
        <v>1118</v>
      </c>
      <c r="D44" s="17" t="s">
        <v>27</v>
      </c>
      <c r="E44" s="17" t="s">
        <v>1119</v>
      </c>
      <c r="F44" s="5" t="s">
        <v>1120</v>
      </c>
      <c r="G44" s="17"/>
      <c r="H44" s="99" t="s">
        <v>284</v>
      </c>
    </row>
  </sheetData>
  <mergeCells count="14">
    <mergeCell ref="A39:E39"/>
    <mergeCell ref="F39:H39"/>
    <mergeCell ref="A2:E2"/>
    <mergeCell ref="F2:H2"/>
    <mergeCell ref="A4:A5"/>
    <mergeCell ref="A12:E12"/>
    <mergeCell ref="F12:H12"/>
    <mergeCell ref="A21:E21"/>
    <mergeCell ref="F21:H21"/>
    <mergeCell ref="A15:A16"/>
    <mergeCell ref="A26:A27"/>
    <mergeCell ref="A30:E30"/>
    <mergeCell ref="F30:H30"/>
    <mergeCell ref="A36:A37"/>
  </mergeCells>
  <conditionalFormatting sqref="B3:C10 B13:B17 C13:C18 B20:C20 B22:B24 C22:C26 B28:C29 B31:B33 C31:C38 B36:B38 B40:C42">
    <cfRule type="notContainsBlanks" dxfId="19" priority="1">
      <formula>LEN(TRIM(B3))&gt;0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H27"/>
  <sheetViews>
    <sheetView workbookViewId="0">
      <selection sqref="A1:H27"/>
    </sheetView>
  </sheetViews>
  <sheetFormatPr baseColWidth="10" defaultColWidth="14.5" defaultRowHeight="15.75" customHeight="1"/>
  <cols>
    <col min="1" max="1" width="16.5" customWidth="1"/>
    <col min="2" max="2" width="20.5" customWidth="1"/>
    <col min="3" max="3" width="21.1640625" customWidth="1"/>
    <col min="5" max="5" width="49.33203125" customWidth="1"/>
  </cols>
  <sheetData>
    <row r="1" spans="1:8" ht="43">
      <c r="A1" s="1" t="s">
        <v>0</v>
      </c>
      <c r="B1" s="2" t="s">
        <v>2</v>
      </c>
      <c r="C1" s="5" t="s">
        <v>3</v>
      </c>
      <c r="D1" s="5" t="s">
        <v>4</v>
      </c>
      <c r="E1" s="5" t="s">
        <v>5</v>
      </c>
      <c r="F1" s="5" t="s">
        <v>6</v>
      </c>
      <c r="G1" s="5" t="s">
        <v>7</v>
      </c>
      <c r="H1" s="5" t="s">
        <v>8</v>
      </c>
    </row>
    <row r="2" spans="1:8" ht="13">
      <c r="A2" s="228" t="s">
        <v>9</v>
      </c>
      <c r="B2" s="229"/>
      <c r="C2" s="229"/>
      <c r="D2" s="229"/>
      <c r="E2" s="230"/>
      <c r="F2" s="231">
        <v>43948</v>
      </c>
      <c r="G2" s="229"/>
      <c r="H2" s="230"/>
    </row>
    <row r="3" spans="1:8" ht="70">
      <c r="A3" s="3">
        <v>1</v>
      </c>
      <c r="B3" s="7" t="s">
        <v>10</v>
      </c>
      <c r="C3" s="5" t="s">
        <v>11</v>
      </c>
      <c r="D3" s="5" t="s">
        <v>12</v>
      </c>
      <c r="E3" s="5" t="s">
        <v>13</v>
      </c>
      <c r="F3" s="5" t="s">
        <v>15</v>
      </c>
      <c r="G3" s="5" t="s">
        <v>17</v>
      </c>
      <c r="H3" s="5" t="s">
        <v>18</v>
      </c>
    </row>
    <row r="4" spans="1:8" ht="42">
      <c r="A4" s="3">
        <v>2</v>
      </c>
      <c r="B4" s="8" t="s">
        <v>23</v>
      </c>
      <c r="C4" s="5" t="s">
        <v>11</v>
      </c>
      <c r="D4" s="5" t="s">
        <v>27</v>
      </c>
      <c r="E4" s="5" t="s">
        <v>30</v>
      </c>
      <c r="F4" s="5" t="s">
        <v>33</v>
      </c>
      <c r="G4" s="5" t="s">
        <v>17</v>
      </c>
      <c r="H4" s="5" t="s">
        <v>26</v>
      </c>
    </row>
    <row r="5" spans="1:8" ht="42">
      <c r="A5" s="3">
        <v>3</v>
      </c>
      <c r="B5" s="8" t="s">
        <v>35</v>
      </c>
      <c r="C5" s="5" t="s">
        <v>11</v>
      </c>
      <c r="D5" s="5" t="s">
        <v>27</v>
      </c>
      <c r="E5" s="5" t="s">
        <v>38</v>
      </c>
      <c r="F5" s="5" t="s">
        <v>33</v>
      </c>
      <c r="G5" s="5" t="s">
        <v>17</v>
      </c>
      <c r="H5" s="5" t="s">
        <v>26</v>
      </c>
    </row>
    <row r="6" spans="1:8" ht="70">
      <c r="A6" s="3">
        <v>4</v>
      </c>
      <c r="B6" s="10" t="s">
        <v>39</v>
      </c>
      <c r="C6" s="5" t="s">
        <v>48</v>
      </c>
      <c r="D6" s="5" t="s">
        <v>27</v>
      </c>
      <c r="E6" s="5" t="s">
        <v>49</v>
      </c>
      <c r="F6" s="5" t="s">
        <v>21</v>
      </c>
      <c r="G6" s="5" t="s">
        <v>17</v>
      </c>
      <c r="H6" s="5" t="s">
        <v>18</v>
      </c>
    </row>
    <row r="7" spans="1:8" ht="13">
      <c r="A7" s="228" t="s">
        <v>47</v>
      </c>
      <c r="B7" s="229"/>
      <c r="C7" s="229"/>
      <c r="D7" s="229"/>
      <c r="E7" s="230"/>
      <c r="F7" s="231">
        <v>43949</v>
      </c>
      <c r="G7" s="229"/>
      <c r="H7" s="230"/>
    </row>
    <row r="8" spans="1:8" ht="71">
      <c r="A8" s="3">
        <v>1</v>
      </c>
      <c r="B8" s="8" t="s">
        <v>35</v>
      </c>
      <c r="C8" s="13" t="s">
        <v>57</v>
      </c>
      <c r="D8" s="5" t="s">
        <v>27</v>
      </c>
      <c r="E8" s="5" t="s">
        <v>61</v>
      </c>
      <c r="F8" s="5" t="s">
        <v>21</v>
      </c>
      <c r="G8" s="5" t="s">
        <v>17</v>
      </c>
      <c r="H8" s="5" t="s">
        <v>18</v>
      </c>
    </row>
    <row r="9" spans="1:8" ht="43">
      <c r="A9" s="3">
        <v>2</v>
      </c>
      <c r="B9" s="7" t="s">
        <v>10</v>
      </c>
      <c r="C9" s="13" t="s">
        <v>11</v>
      </c>
      <c r="D9" s="5" t="s">
        <v>27</v>
      </c>
      <c r="E9" s="5" t="s">
        <v>66</v>
      </c>
      <c r="F9" s="5" t="s">
        <v>68</v>
      </c>
      <c r="G9" s="5" t="s">
        <v>17</v>
      </c>
      <c r="H9" s="5" t="s">
        <v>26</v>
      </c>
    </row>
    <row r="10" spans="1:8" ht="43">
      <c r="A10" s="3">
        <v>3</v>
      </c>
      <c r="B10" s="8" t="s">
        <v>23</v>
      </c>
      <c r="C10" s="13" t="s">
        <v>11</v>
      </c>
      <c r="D10" s="5" t="s">
        <v>27</v>
      </c>
      <c r="E10" s="5" t="s">
        <v>71</v>
      </c>
      <c r="F10" s="5" t="s">
        <v>33</v>
      </c>
      <c r="G10" s="5" t="s">
        <v>17</v>
      </c>
      <c r="H10" s="5" t="s">
        <v>26</v>
      </c>
    </row>
    <row r="11" spans="1:8" ht="43">
      <c r="A11" s="3">
        <v>4</v>
      </c>
      <c r="B11" s="14" t="s">
        <v>65</v>
      </c>
      <c r="C11" s="13" t="s">
        <v>11</v>
      </c>
      <c r="D11" s="5" t="s">
        <v>27</v>
      </c>
      <c r="E11" s="5" t="s">
        <v>81</v>
      </c>
      <c r="F11" s="5" t="s">
        <v>33</v>
      </c>
      <c r="G11" s="5" t="s">
        <v>17</v>
      </c>
      <c r="H11" s="5" t="s">
        <v>26</v>
      </c>
    </row>
    <row r="12" spans="1:8" ht="71">
      <c r="A12" s="3">
        <v>5</v>
      </c>
      <c r="B12" s="10" t="s">
        <v>39</v>
      </c>
      <c r="C12" s="13" t="s">
        <v>48</v>
      </c>
      <c r="D12" s="5" t="s">
        <v>27</v>
      </c>
      <c r="E12" s="5" t="s">
        <v>49</v>
      </c>
      <c r="F12" s="5" t="s">
        <v>83</v>
      </c>
      <c r="G12" s="5" t="s">
        <v>17</v>
      </c>
      <c r="H12" s="5" t="s">
        <v>18</v>
      </c>
    </row>
    <row r="13" spans="1:8" ht="13">
      <c r="A13" s="228" t="s">
        <v>82</v>
      </c>
      <c r="B13" s="229"/>
      <c r="C13" s="229"/>
      <c r="D13" s="229"/>
      <c r="E13" s="230"/>
      <c r="F13" s="231">
        <v>43950</v>
      </c>
      <c r="G13" s="229"/>
      <c r="H13" s="230"/>
    </row>
    <row r="14" spans="1:8" ht="71">
      <c r="A14" s="3">
        <v>1</v>
      </c>
      <c r="B14" s="7" t="s">
        <v>10</v>
      </c>
      <c r="C14" s="13" t="s">
        <v>11</v>
      </c>
      <c r="D14" s="5" t="s">
        <v>27</v>
      </c>
      <c r="E14" s="5" t="s">
        <v>87</v>
      </c>
      <c r="F14" s="5" t="s">
        <v>88</v>
      </c>
      <c r="G14" s="5" t="s">
        <v>17</v>
      </c>
      <c r="H14" s="5" t="s">
        <v>18</v>
      </c>
    </row>
    <row r="15" spans="1:8" ht="43">
      <c r="A15" s="3">
        <v>2</v>
      </c>
      <c r="B15" s="8" t="s">
        <v>23</v>
      </c>
      <c r="C15" s="13" t="s">
        <v>11</v>
      </c>
      <c r="D15" s="5" t="s">
        <v>27</v>
      </c>
      <c r="E15" s="5" t="s">
        <v>89</v>
      </c>
      <c r="F15" s="5" t="s">
        <v>33</v>
      </c>
      <c r="G15" s="5" t="s">
        <v>17</v>
      </c>
      <c r="H15" s="5" t="s">
        <v>26</v>
      </c>
    </row>
    <row r="16" spans="1:8" ht="71">
      <c r="A16" s="3">
        <v>3</v>
      </c>
      <c r="B16" s="8" t="s">
        <v>35</v>
      </c>
      <c r="C16" s="13" t="s">
        <v>11</v>
      </c>
      <c r="D16" s="5" t="s">
        <v>27</v>
      </c>
      <c r="E16" s="5" t="s">
        <v>90</v>
      </c>
      <c r="F16" s="5" t="s">
        <v>88</v>
      </c>
      <c r="G16" s="5" t="s">
        <v>17</v>
      </c>
      <c r="H16" s="5" t="s">
        <v>18</v>
      </c>
    </row>
    <row r="17" spans="1:8" ht="57">
      <c r="A17" s="3">
        <v>4</v>
      </c>
      <c r="B17" s="15" t="s">
        <v>93</v>
      </c>
      <c r="C17" s="13" t="s">
        <v>104</v>
      </c>
      <c r="D17" s="5" t="s">
        <v>105</v>
      </c>
      <c r="E17" s="5" t="s">
        <v>107</v>
      </c>
      <c r="F17" s="5" t="s">
        <v>108</v>
      </c>
      <c r="G17" s="5" t="s">
        <v>109</v>
      </c>
      <c r="H17" s="5" t="s">
        <v>110</v>
      </c>
    </row>
    <row r="18" spans="1:8" ht="13">
      <c r="A18" s="228" t="s">
        <v>111</v>
      </c>
      <c r="B18" s="229"/>
      <c r="C18" s="229"/>
      <c r="D18" s="229"/>
      <c r="E18" s="230"/>
      <c r="F18" s="231">
        <v>43951</v>
      </c>
      <c r="G18" s="229"/>
      <c r="H18" s="230"/>
    </row>
    <row r="19" spans="1:8" ht="71">
      <c r="A19" s="3">
        <v>1</v>
      </c>
      <c r="B19" s="8" t="s">
        <v>35</v>
      </c>
      <c r="C19" s="13" t="s">
        <v>57</v>
      </c>
      <c r="D19" s="5" t="s">
        <v>27</v>
      </c>
      <c r="E19" s="5" t="s">
        <v>122</v>
      </c>
      <c r="F19" s="5" t="s">
        <v>124</v>
      </c>
      <c r="G19" s="5" t="s">
        <v>17</v>
      </c>
      <c r="H19" s="5" t="s">
        <v>18</v>
      </c>
    </row>
    <row r="20" spans="1:8" ht="71">
      <c r="A20" s="3">
        <v>2</v>
      </c>
      <c r="B20" s="7" t="s">
        <v>10</v>
      </c>
      <c r="C20" s="13" t="s">
        <v>11</v>
      </c>
      <c r="D20" s="5" t="s">
        <v>27</v>
      </c>
      <c r="E20" s="5" t="s">
        <v>126</v>
      </c>
      <c r="F20" s="5" t="s">
        <v>88</v>
      </c>
      <c r="G20" s="5" t="s">
        <v>17</v>
      </c>
      <c r="H20" s="5" t="s">
        <v>18</v>
      </c>
    </row>
    <row r="21" spans="1:8" ht="71">
      <c r="A21" s="3">
        <v>3</v>
      </c>
      <c r="B21" s="8" t="s">
        <v>23</v>
      </c>
      <c r="C21" s="13" t="s">
        <v>11</v>
      </c>
      <c r="D21" s="5" t="s">
        <v>27</v>
      </c>
      <c r="E21" s="5" t="s">
        <v>127</v>
      </c>
      <c r="F21" s="5" t="s">
        <v>88</v>
      </c>
      <c r="G21" s="5" t="s">
        <v>17</v>
      </c>
      <c r="H21" s="5" t="s">
        <v>18</v>
      </c>
    </row>
    <row r="22" spans="1:8" ht="57">
      <c r="A22" s="3">
        <v>4</v>
      </c>
      <c r="B22" s="16" t="s">
        <v>106</v>
      </c>
      <c r="C22" s="13" t="s">
        <v>11</v>
      </c>
      <c r="D22" s="5" t="s">
        <v>27</v>
      </c>
      <c r="E22" s="5" t="s">
        <v>130</v>
      </c>
      <c r="F22" s="5" t="s">
        <v>33</v>
      </c>
      <c r="G22" s="5" t="s">
        <v>17</v>
      </c>
      <c r="H22" s="5" t="s">
        <v>26</v>
      </c>
    </row>
    <row r="23" spans="1:8" ht="13">
      <c r="A23" s="228" t="s">
        <v>129</v>
      </c>
      <c r="B23" s="229"/>
      <c r="C23" s="229"/>
      <c r="D23" s="229"/>
      <c r="E23" s="230"/>
      <c r="F23" s="228" t="s">
        <v>131</v>
      </c>
      <c r="G23" s="229"/>
      <c r="H23" s="230"/>
    </row>
    <row r="24" spans="1:8" ht="43">
      <c r="A24" s="3">
        <v>1</v>
      </c>
      <c r="B24" s="14" t="s">
        <v>133</v>
      </c>
      <c r="C24" s="13" t="s">
        <v>11</v>
      </c>
      <c r="D24" s="5" t="s">
        <v>27</v>
      </c>
      <c r="E24" s="5" t="s">
        <v>144</v>
      </c>
      <c r="F24" s="5" t="s">
        <v>33</v>
      </c>
      <c r="G24" s="5" t="s">
        <v>17</v>
      </c>
      <c r="H24" s="5" t="s">
        <v>26</v>
      </c>
    </row>
    <row r="25" spans="1:8" ht="71">
      <c r="A25" s="3">
        <v>2</v>
      </c>
      <c r="B25" s="8" t="s">
        <v>23</v>
      </c>
      <c r="C25" s="13" t="s">
        <v>11</v>
      </c>
      <c r="D25" s="5" t="s">
        <v>27</v>
      </c>
      <c r="E25" s="5" t="s">
        <v>145</v>
      </c>
      <c r="F25" s="5" t="s">
        <v>88</v>
      </c>
      <c r="G25" s="5" t="s">
        <v>17</v>
      </c>
      <c r="H25" s="5" t="s">
        <v>18</v>
      </c>
    </row>
    <row r="26" spans="1:8" ht="43">
      <c r="A26" s="3">
        <v>3</v>
      </c>
      <c r="B26" s="14" t="s">
        <v>65</v>
      </c>
      <c r="C26" s="13" t="s">
        <v>11</v>
      </c>
      <c r="D26" s="5" t="s">
        <v>27</v>
      </c>
      <c r="E26" s="5" t="s">
        <v>147</v>
      </c>
      <c r="F26" s="5" t="s">
        <v>33</v>
      </c>
      <c r="G26" s="5" t="s">
        <v>17</v>
      </c>
      <c r="H26" s="5" t="s">
        <v>26</v>
      </c>
    </row>
    <row r="27" spans="1:8" ht="71">
      <c r="A27" s="3">
        <v>4</v>
      </c>
      <c r="B27" s="10" t="s">
        <v>39</v>
      </c>
      <c r="C27" s="13" t="s">
        <v>48</v>
      </c>
      <c r="D27" s="5" t="s">
        <v>27</v>
      </c>
      <c r="E27" s="5" t="s">
        <v>148</v>
      </c>
      <c r="F27" s="5" t="s">
        <v>83</v>
      </c>
      <c r="G27" s="5" t="s">
        <v>17</v>
      </c>
      <c r="H27" s="5" t="s">
        <v>18</v>
      </c>
    </row>
  </sheetData>
  <mergeCells count="10">
    <mergeCell ref="A18:E18"/>
    <mergeCell ref="A23:E23"/>
    <mergeCell ref="F23:H23"/>
    <mergeCell ref="A2:E2"/>
    <mergeCell ref="F2:H2"/>
    <mergeCell ref="A7:E7"/>
    <mergeCell ref="F7:H7"/>
    <mergeCell ref="A13:E13"/>
    <mergeCell ref="F13:H13"/>
    <mergeCell ref="F18:H18"/>
  </mergeCells>
  <conditionalFormatting sqref="B3:C6 B8:C12 B14:C17 B19:C22 B24:C27">
    <cfRule type="notContainsBlanks" dxfId="37" priority="1">
      <formula>LEN(TRIM(B3))&gt;0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I43"/>
  <sheetViews>
    <sheetView workbookViewId="0">
      <selection activeCell="E24" sqref="A1:XFD1048576"/>
    </sheetView>
  </sheetViews>
  <sheetFormatPr baseColWidth="10" defaultColWidth="14.5" defaultRowHeight="13"/>
  <cols>
    <col min="1" max="1" width="12.5" customWidth="1"/>
    <col min="2" max="2" width="19.5" customWidth="1"/>
    <col min="3" max="3" width="13.5" customWidth="1"/>
    <col min="5" max="5" width="47" customWidth="1"/>
  </cols>
  <sheetData>
    <row r="1" spans="1:8" ht="42">
      <c r="A1" s="17"/>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126">
      <c r="A3" s="17">
        <v>1</v>
      </c>
      <c r="B3" s="17" t="s">
        <v>93</v>
      </c>
      <c r="C3" s="17" t="s">
        <v>646</v>
      </c>
      <c r="D3" s="17" t="s">
        <v>12</v>
      </c>
      <c r="E3" s="17" t="s">
        <v>919</v>
      </c>
      <c r="F3" s="17" t="s">
        <v>108</v>
      </c>
      <c r="G3" s="17" t="s">
        <v>920</v>
      </c>
      <c r="H3" s="17" t="s">
        <v>367</v>
      </c>
    </row>
    <row r="4" spans="1:8" ht="70">
      <c r="A4" s="17">
        <v>2</v>
      </c>
      <c r="B4" s="99" t="s">
        <v>35</v>
      </c>
      <c r="C4" s="99" t="s">
        <v>909</v>
      </c>
      <c r="D4" s="99" t="s">
        <v>910</v>
      </c>
      <c r="E4" s="99" t="s">
        <v>924</v>
      </c>
      <c r="F4" s="27" t="s">
        <v>912</v>
      </c>
      <c r="G4" s="99"/>
      <c r="H4" s="99" t="s">
        <v>904</v>
      </c>
    </row>
    <row r="5" spans="1:8" ht="42">
      <c r="A5" s="17">
        <v>3</v>
      </c>
      <c r="B5" s="17" t="s">
        <v>23</v>
      </c>
      <c r="C5" s="17" t="s">
        <v>927</v>
      </c>
      <c r="D5" s="17" t="s">
        <v>12</v>
      </c>
      <c r="E5" s="17" t="s">
        <v>929</v>
      </c>
      <c r="F5" s="17" t="s">
        <v>930</v>
      </c>
      <c r="G5" s="17" t="s">
        <v>932</v>
      </c>
      <c r="H5" s="17" t="s">
        <v>623</v>
      </c>
    </row>
    <row r="6" spans="1:8" ht="56">
      <c r="A6" s="246">
        <v>4</v>
      </c>
      <c r="B6" s="17" t="s">
        <v>204</v>
      </c>
      <c r="C6" s="17" t="s">
        <v>935</v>
      </c>
      <c r="D6" s="17" t="s">
        <v>936</v>
      </c>
      <c r="E6" s="17" t="s">
        <v>937</v>
      </c>
      <c r="F6" s="17" t="s">
        <v>938</v>
      </c>
      <c r="G6" s="105" t="s">
        <v>939</v>
      </c>
      <c r="H6" s="17" t="s">
        <v>904</v>
      </c>
    </row>
    <row r="7" spans="1:8" ht="56">
      <c r="A7" s="238"/>
      <c r="B7" s="17" t="s">
        <v>204</v>
      </c>
      <c r="C7" s="17" t="s">
        <v>751</v>
      </c>
      <c r="D7" s="17" t="s">
        <v>27</v>
      </c>
      <c r="E7" s="17" t="s">
        <v>944</v>
      </c>
      <c r="F7" s="17" t="s">
        <v>945</v>
      </c>
      <c r="G7" s="17" t="s">
        <v>946</v>
      </c>
      <c r="H7" s="17" t="s">
        <v>46</v>
      </c>
    </row>
    <row r="8" spans="1:8" ht="42">
      <c r="A8" s="17">
        <v>5</v>
      </c>
      <c r="B8" s="17" t="s">
        <v>958</v>
      </c>
      <c r="C8" s="17" t="s">
        <v>927</v>
      </c>
      <c r="D8" s="17" t="s">
        <v>105</v>
      </c>
      <c r="E8" s="17" t="s">
        <v>960</v>
      </c>
      <c r="F8" s="17" t="s">
        <v>961</v>
      </c>
      <c r="G8" s="17" t="s">
        <v>963</v>
      </c>
      <c r="H8" s="17" t="s">
        <v>344</v>
      </c>
    </row>
    <row r="9" spans="1:8" ht="42">
      <c r="A9" s="17">
        <v>6</v>
      </c>
      <c r="B9" s="17" t="s">
        <v>921</v>
      </c>
      <c r="C9" s="99" t="s">
        <v>922</v>
      </c>
      <c r="D9" s="17" t="s">
        <v>27</v>
      </c>
      <c r="E9" s="49" t="s">
        <v>923</v>
      </c>
      <c r="F9" s="17" t="s">
        <v>934</v>
      </c>
      <c r="G9" s="17" t="s">
        <v>280</v>
      </c>
      <c r="H9" s="17" t="s">
        <v>54</v>
      </c>
    </row>
    <row r="10" spans="1:8" ht="42">
      <c r="A10" s="17">
        <v>7</v>
      </c>
      <c r="B10" s="17" t="s">
        <v>953</v>
      </c>
      <c r="C10" s="17" t="s">
        <v>174</v>
      </c>
      <c r="D10" s="17" t="s">
        <v>27</v>
      </c>
      <c r="E10" s="38" t="s">
        <v>970</v>
      </c>
      <c r="F10" s="17" t="s">
        <v>986</v>
      </c>
      <c r="G10" s="17" t="s">
        <v>546</v>
      </c>
      <c r="H10" s="17" t="s">
        <v>776</v>
      </c>
    </row>
    <row r="11" spans="1:8">
      <c r="A11" s="101"/>
      <c r="B11" s="101"/>
      <c r="C11" s="101"/>
      <c r="D11" s="92"/>
      <c r="E11" s="92"/>
      <c r="F11" s="92"/>
      <c r="G11" s="92"/>
      <c r="H11" s="92"/>
    </row>
    <row r="12" spans="1:8">
      <c r="A12" s="239" t="s">
        <v>47</v>
      </c>
      <c r="B12" s="229"/>
      <c r="C12" s="229"/>
      <c r="D12" s="229"/>
      <c r="E12" s="230"/>
      <c r="F12" s="247">
        <v>43949</v>
      </c>
      <c r="G12" s="229"/>
      <c r="H12" s="230"/>
    </row>
    <row r="13" spans="1:8" ht="42">
      <c r="A13" s="17">
        <v>1</v>
      </c>
      <c r="B13" s="17" t="s">
        <v>23</v>
      </c>
      <c r="C13" s="17" t="s">
        <v>927</v>
      </c>
      <c r="D13" s="17" t="s">
        <v>1016</v>
      </c>
      <c r="E13" s="17" t="s">
        <v>1017</v>
      </c>
      <c r="F13" s="17" t="s">
        <v>1018</v>
      </c>
      <c r="G13" s="17" t="s">
        <v>283</v>
      </c>
      <c r="H13" s="17" t="s">
        <v>1019</v>
      </c>
    </row>
    <row r="14" spans="1:8" ht="56">
      <c r="A14" s="246">
        <v>2</v>
      </c>
      <c r="B14" s="17" t="s">
        <v>204</v>
      </c>
      <c r="C14" s="17" t="s">
        <v>935</v>
      </c>
      <c r="D14" s="17" t="s">
        <v>1021</v>
      </c>
      <c r="E14" s="17" t="s">
        <v>1022</v>
      </c>
      <c r="F14" s="17" t="s">
        <v>1023</v>
      </c>
      <c r="G14" s="17" t="s">
        <v>1024</v>
      </c>
      <c r="H14" s="17" t="s">
        <v>904</v>
      </c>
    </row>
    <row r="15" spans="1:8" ht="42">
      <c r="A15" s="238"/>
      <c r="B15" s="17" t="s">
        <v>204</v>
      </c>
      <c r="C15" s="17" t="s">
        <v>751</v>
      </c>
      <c r="D15" s="17" t="s">
        <v>27</v>
      </c>
      <c r="E15" s="96" t="s">
        <v>944</v>
      </c>
      <c r="F15" s="53" t="s">
        <v>945</v>
      </c>
      <c r="G15" s="17" t="s">
        <v>946</v>
      </c>
      <c r="H15" s="17" t="s">
        <v>54</v>
      </c>
    </row>
    <row r="16" spans="1:8" ht="56">
      <c r="A16" s="17">
        <v>3</v>
      </c>
      <c r="B16" s="17" t="s">
        <v>953</v>
      </c>
      <c r="C16" s="17" t="s">
        <v>160</v>
      </c>
      <c r="D16" s="17" t="s">
        <v>1027</v>
      </c>
      <c r="E16" s="38" t="s">
        <v>1029</v>
      </c>
      <c r="F16" s="17" t="s">
        <v>163</v>
      </c>
      <c r="G16" s="17" t="s">
        <v>313</v>
      </c>
      <c r="H16" s="17" t="s">
        <v>344</v>
      </c>
    </row>
    <row r="17" spans="1:9" ht="84">
      <c r="A17" s="17">
        <v>4</v>
      </c>
      <c r="B17" s="99" t="s">
        <v>35</v>
      </c>
      <c r="C17" s="17" t="s">
        <v>909</v>
      </c>
      <c r="D17" s="17" t="s">
        <v>910</v>
      </c>
      <c r="E17" s="99" t="s">
        <v>1038</v>
      </c>
      <c r="F17" s="99"/>
      <c r="G17" s="99" t="s">
        <v>962</v>
      </c>
      <c r="H17" s="99" t="s">
        <v>315</v>
      </c>
    </row>
    <row r="18" spans="1:9" ht="42">
      <c r="A18" s="17">
        <v>5</v>
      </c>
      <c r="B18" s="17" t="s">
        <v>958</v>
      </c>
      <c r="C18" s="17" t="s">
        <v>927</v>
      </c>
      <c r="D18" s="17" t="s">
        <v>1041</v>
      </c>
      <c r="E18" s="17" t="s">
        <v>1042</v>
      </c>
      <c r="F18" s="17" t="s">
        <v>1044</v>
      </c>
      <c r="G18" s="17" t="s">
        <v>932</v>
      </c>
      <c r="H18" s="17" t="s">
        <v>776</v>
      </c>
    </row>
    <row r="19" spans="1:9" ht="42">
      <c r="A19" s="17">
        <v>6</v>
      </c>
      <c r="B19" s="17" t="s">
        <v>1012</v>
      </c>
      <c r="C19" s="17" t="s">
        <v>1013</v>
      </c>
      <c r="D19" s="17" t="s">
        <v>27</v>
      </c>
      <c r="E19" s="17" t="s">
        <v>1046</v>
      </c>
      <c r="F19" s="17" t="s">
        <v>1015</v>
      </c>
      <c r="G19" s="17" t="s">
        <v>280</v>
      </c>
      <c r="H19" s="17" t="s">
        <v>54</v>
      </c>
    </row>
    <row r="20" spans="1:9">
      <c r="A20" s="101"/>
      <c r="B20" s="101"/>
      <c r="C20" s="101"/>
      <c r="D20" s="92"/>
      <c r="E20" s="92"/>
      <c r="F20" s="92"/>
      <c r="G20" s="92"/>
      <c r="H20" s="92"/>
    </row>
    <row r="21" spans="1:9">
      <c r="A21" s="239" t="s">
        <v>82</v>
      </c>
      <c r="B21" s="229"/>
      <c r="C21" s="229"/>
      <c r="D21" s="229"/>
      <c r="E21" s="230"/>
      <c r="F21" s="240">
        <v>43950</v>
      </c>
      <c r="G21" s="229"/>
      <c r="H21" s="230"/>
    </row>
    <row r="22" spans="1:9" ht="84">
      <c r="A22" s="17">
        <v>1</v>
      </c>
      <c r="B22" s="17" t="s">
        <v>35</v>
      </c>
      <c r="C22" s="17" t="s">
        <v>909</v>
      </c>
      <c r="D22" s="17" t="s">
        <v>910</v>
      </c>
      <c r="E22" s="99" t="s">
        <v>1056</v>
      </c>
      <c r="F22" s="99" t="s">
        <v>1009</v>
      </c>
      <c r="G22" s="99"/>
      <c r="H22" s="99" t="s">
        <v>284</v>
      </c>
    </row>
    <row r="23" spans="1:9" ht="42">
      <c r="A23" s="17">
        <v>2</v>
      </c>
      <c r="B23" s="17" t="s">
        <v>23</v>
      </c>
      <c r="C23" s="17" t="s">
        <v>1057</v>
      </c>
      <c r="D23" s="17" t="s">
        <v>297</v>
      </c>
      <c r="E23" s="17" t="s">
        <v>1058</v>
      </c>
      <c r="F23" s="17" t="s">
        <v>741</v>
      </c>
      <c r="G23" s="17" t="s">
        <v>963</v>
      </c>
      <c r="H23" s="17" t="s">
        <v>344</v>
      </c>
    </row>
    <row r="24" spans="1:9" ht="112">
      <c r="A24" s="17">
        <v>3</v>
      </c>
      <c r="B24" s="17" t="s">
        <v>133</v>
      </c>
      <c r="C24" s="17" t="s">
        <v>890</v>
      </c>
      <c r="D24" s="99" t="s">
        <v>891</v>
      </c>
      <c r="E24" s="17" t="s">
        <v>892</v>
      </c>
      <c r="F24" s="99" t="s">
        <v>893</v>
      </c>
      <c r="G24" s="17" t="s">
        <v>1061</v>
      </c>
      <c r="H24" s="17" t="s">
        <v>623</v>
      </c>
      <c r="I24" s="113"/>
    </row>
    <row r="25" spans="1:9" ht="112">
      <c r="A25" s="17">
        <v>4</v>
      </c>
      <c r="B25" s="17" t="s">
        <v>133</v>
      </c>
      <c r="C25" s="17" t="s">
        <v>896</v>
      </c>
      <c r="D25" s="99" t="s">
        <v>60</v>
      </c>
      <c r="E25" s="99" t="s">
        <v>1068</v>
      </c>
      <c r="F25" s="99" t="s">
        <v>898</v>
      </c>
      <c r="G25" s="31">
        <v>43950</v>
      </c>
      <c r="H25" s="17" t="s">
        <v>798</v>
      </c>
    </row>
    <row r="26" spans="1:9" ht="28">
      <c r="A26" s="17">
        <v>5</v>
      </c>
      <c r="B26" s="17" t="s">
        <v>958</v>
      </c>
      <c r="C26" s="17" t="s">
        <v>927</v>
      </c>
      <c r="D26" s="17" t="s">
        <v>1069</v>
      </c>
      <c r="E26" s="17" t="s">
        <v>1071</v>
      </c>
      <c r="F26" s="17" t="s">
        <v>1072</v>
      </c>
      <c r="G26" s="17" t="s">
        <v>1074</v>
      </c>
      <c r="H26" s="17" t="s">
        <v>776</v>
      </c>
    </row>
    <row r="27" spans="1:9" ht="56">
      <c r="A27" s="17">
        <v>6</v>
      </c>
      <c r="B27" s="17" t="s">
        <v>996</v>
      </c>
      <c r="C27" s="17" t="s">
        <v>998</v>
      </c>
      <c r="D27" s="17" t="s">
        <v>304</v>
      </c>
      <c r="E27" s="99" t="s">
        <v>1001</v>
      </c>
      <c r="F27" s="17" t="s">
        <v>1002</v>
      </c>
      <c r="G27" s="17" t="s">
        <v>280</v>
      </c>
      <c r="H27" s="17" t="s">
        <v>1076</v>
      </c>
    </row>
    <row r="28" spans="1:9">
      <c r="A28" s="101"/>
      <c r="B28" s="101"/>
      <c r="C28" s="101"/>
      <c r="D28" s="92"/>
      <c r="E28" s="92"/>
      <c r="F28" s="92"/>
      <c r="G28" s="92"/>
      <c r="H28" s="92"/>
    </row>
    <row r="29" spans="1:9">
      <c r="A29" s="239" t="s">
        <v>111</v>
      </c>
      <c r="B29" s="229"/>
      <c r="C29" s="229"/>
      <c r="D29" s="229"/>
      <c r="E29" s="230"/>
      <c r="F29" s="240">
        <v>43951</v>
      </c>
      <c r="G29" s="229"/>
      <c r="H29" s="230"/>
    </row>
    <row r="30" spans="1:9" ht="126">
      <c r="A30" s="17">
        <v>1</v>
      </c>
      <c r="B30" s="17" t="s">
        <v>913</v>
      </c>
      <c r="C30" s="17" t="s">
        <v>914</v>
      </c>
      <c r="D30" s="17" t="s">
        <v>105</v>
      </c>
      <c r="E30" s="17" t="s">
        <v>1083</v>
      </c>
      <c r="F30" s="17" t="s">
        <v>1085</v>
      </c>
      <c r="G30" s="17" t="s">
        <v>1086</v>
      </c>
      <c r="H30" s="17" t="s">
        <v>994</v>
      </c>
    </row>
    <row r="31" spans="1:9" ht="42">
      <c r="A31" s="17">
        <v>2</v>
      </c>
      <c r="B31" s="17" t="s">
        <v>23</v>
      </c>
      <c r="C31" s="17" t="s">
        <v>1091</v>
      </c>
      <c r="D31" s="17" t="s">
        <v>105</v>
      </c>
      <c r="E31" s="17" t="s">
        <v>1094</v>
      </c>
      <c r="F31" s="17" t="s">
        <v>1095</v>
      </c>
      <c r="G31" s="17" t="s">
        <v>963</v>
      </c>
      <c r="H31" s="17" t="s">
        <v>776</v>
      </c>
    </row>
    <row r="32" spans="1:9" ht="70">
      <c r="A32" s="17">
        <v>3</v>
      </c>
      <c r="B32" s="17" t="s">
        <v>899</v>
      </c>
      <c r="C32" s="17" t="s">
        <v>900</v>
      </c>
      <c r="D32" s="17" t="s">
        <v>105</v>
      </c>
      <c r="E32" s="17" t="s">
        <v>901</v>
      </c>
      <c r="F32" s="17" t="s">
        <v>1096</v>
      </c>
      <c r="G32" s="17" t="s">
        <v>903</v>
      </c>
      <c r="H32" s="17" t="s">
        <v>904</v>
      </c>
    </row>
    <row r="33" spans="1:8" ht="98">
      <c r="A33" s="246">
        <v>4</v>
      </c>
      <c r="B33" s="17" t="s">
        <v>204</v>
      </c>
      <c r="C33" s="17" t="s">
        <v>935</v>
      </c>
      <c r="D33" s="17" t="s">
        <v>1059</v>
      </c>
      <c r="E33" s="17" t="s">
        <v>1102</v>
      </c>
      <c r="F33" s="17" t="s">
        <v>1023</v>
      </c>
      <c r="G33" s="114" t="s">
        <v>1035</v>
      </c>
      <c r="H33" s="17" t="s">
        <v>904</v>
      </c>
    </row>
    <row r="34" spans="1:8" ht="140">
      <c r="A34" s="238"/>
      <c r="B34" s="17" t="s">
        <v>204</v>
      </c>
      <c r="C34" s="17" t="s">
        <v>751</v>
      </c>
      <c r="D34" s="17" t="s">
        <v>1039</v>
      </c>
      <c r="E34" s="17" t="s">
        <v>1103</v>
      </c>
      <c r="F34" s="17" t="s">
        <v>945</v>
      </c>
      <c r="G34" s="17" t="s">
        <v>1100</v>
      </c>
      <c r="H34" s="17" t="s">
        <v>528</v>
      </c>
    </row>
    <row r="35" spans="1:8" ht="112">
      <c r="A35" s="17">
        <v>5</v>
      </c>
      <c r="B35" s="99" t="s">
        <v>35</v>
      </c>
      <c r="C35" s="17" t="s">
        <v>909</v>
      </c>
      <c r="D35" s="17" t="s">
        <v>910</v>
      </c>
      <c r="E35" s="99" t="s">
        <v>1104</v>
      </c>
      <c r="F35" s="99" t="s">
        <v>1009</v>
      </c>
      <c r="G35" s="99"/>
      <c r="H35" s="99" t="s">
        <v>284</v>
      </c>
    </row>
    <row r="36" spans="1:8">
      <c r="A36" s="101"/>
      <c r="B36" s="101"/>
      <c r="C36" s="101"/>
      <c r="D36" s="92"/>
      <c r="E36" s="92"/>
      <c r="F36" s="92"/>
      <c r="G36" s="92"/>
      <c r="H36" s="92"/>
    </row>
    <row r="37" spans="1:8">
      <c r="A37" s="239" t="s">
        <v>129</v>
      </c>
      <c r="B37" s="229"/>
      <c r="C37" s="229"/>
      <c r="D37" s="229"/>
      <c r="E37" s="230"/>
      <c r="F37" s="239" t="s">
        <v>131</v>
      </c>
      <c r="G37" s="229"/>
      <c r="H37" s="230"/>
    </row>
    <row r="38" spans="1:8" ht="42">
      <c r="A38" s="17">
        <v>1</v>
      </c>
      <c r="B38" s="17" t="s">
        <v>953</v>
      </c>
      <c r="C38" s="17" t="s">
        <v>174</v>
      </c>
      <c r="D38" s="17" t="s">
        <v>220</v>
      </c>
      <c r="E38" s="17" t="s">
        <v>1109</v>
      </c>
      <c r="F38" s="17" t="s">
        <v>555</v>
      </c>
      <c r="G38" s="17" t="s">
        <v>209</v>
      </c>
      <c r="H38" s="17" t="s">
        <v>344</v>
      </c>
    </row>
    <row r="39" spans="1:8" ht="42">
      <c r="A39" s="246">
        <v>2</v>
      </c>
      <c r="B39" s="17" t="s">
        <v>204</v>
      </c>
      <c r="C39" s="17" t="s">
        <v>935</v>
      </c>
      <c r="D39" s="17" t="s">
        <v>1111</v>
      </c>
      <c r="E39" s="17" t="s">
        <v>1112</v>
      </c>
      <c r="F39" s="17" t="s">
        <v>1113</v>
      </c>
      <c r="G39" s="105" t="s">
        <v>1090</v>
      </c>
      <c r="H39" s="17" t="s">
        <v>264</v>
      </c>
    </row>
    <row r="40" spans="1:8" ht="70">
      <c r="A40" s="238"/>
      <c r="B40" s="17" t="s">
        <v>204</v>
      </c>
      <c r="C40" s="17" t="s">
        <v>1114</v>
      </c>
      <c r="D40" s="115" t="s">
        <v>1039</v>
      </c>
      <c r="E40" s="17" t="s">
        <v>1099</v>
      </c>
      <c r="F40" s="17" t="s">
        <v>945</v>
      </c>
      <c r="G40" s="17" t="s">
        <v>1121</v>
      </c>
      <c r="H40" s="17" t="s">
        <v>1122</v>
      </c>
    </row>
    <row r="41" spans="1:8" ht="42">
      <c r="A41" s="17">
        <v>3</v>
      </c>
      <c r="B41" s="17" t="s">
        <v>921</v>
      </c>
      <c r="C41" s="99" t="s">
        <v>922</v>
      </c>
      <c r="D41" s="116" t="s">
        <v>220</v>
      </c>
      <c r="E41" s="103" t="s">
        <v>1123</v>
      </c>
      <c r="F41" s="17" t="s">
        <v>934</v>
      </c>
      <c r="G41" s="107">
        <v>43957</v>
      </c>
      <c r="H41" s="17" t="s">
        <v>315</v>
      </c>
    </row>
    <row r="42" spans="1:8" ht="28">
      <c r="A42" s="17">
        <v>4</v>
      </c>
      <c r="B42" s="17" t="s">
        <v>23</v>
      </c>
      <c r="C42" s="17" t="s">
        <v>927</v>
      </c>
      <c r="D42" s="17" t="s">
        <v>220</v>
      </c>
      <c r="E42" s="17" t="s">
        <v>1124</v>
      </c>
      <c r="F42" s="17" t="s">
        <v>1125</v>
      </c>
      <c r="G42" s="17" t="s">
        <v>503</v>
      </c>
      <c r="H42" s="17" t="s">
        <v>776</v>
      </c>
    </row>
    <row r="43" spans="1:8" ht="70">
      <c r="A43" s="17">
        <v>5</v>
      </c>
      <c r="B43" s="99" t="s">
        <v>35</v>
      </c>
      <c r="C43" s="17" t="s">
        <v>909</v>
      </c>
      <c r="D43" s="17" t="s">
        <v>910</v>
      </c>
      <c r="E43" s="99" t="s">
        <v>1126</v>
      </c>
      <c r="F43" s="99" t="s">
        <v>1009</v>
      </c>
      <c r="G43" s="99"/>
      <c r="H43" s="99" t="s">
        <v>284</v>
      </c>
    </row>
  </sheetData>
  <mergeCells count="14">
    <mergeCell ref="A39:A40"/>
    <mergeCell ref="A2:E2"/>
    <mergeCell ref="F2:H2"/>
    <mergeCell ref="A6:A7"/>
    <mergeCell ref="A12:E12"/>
    <mergeCell ref="F12:H12"/>
    <mergeCell ref="A14:A15"/>
    <mergeCell ref="F21:H21"/>
    <mergeCell ref="A21:E21"/>
    <mergeCell ref="A29:E29"/>
    <mergeCell ref="F29:H29"/>
    <mergeCell ref="A33:A34"/>
    <mergeCell ref="A37:E37"/>
    <mergeCell ref="F37:H37"/>
  </mergeCells>
  <conditionalFormatting sqref="B3:C9 B11:C11 B13:C17 B19:C20 B22 C22:C25 D24 B27:C28 B30:B32 C30:C33 B35:C36 B38:B40 C38:C41 B43:C43">
    <cfRule type="notContainsBlanks" dxfId="18" priority="1">
      <formula>LEN(TRIM(B3))&gt;0</formula>
    </cfRule>
  </conditionalFormatting>
  <hyperlinks>
    <hyperlink ref="E10" r:id="rId1" xr:uid="{00000000-0004-0000-12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fitToPage="1"/>
  </sheetPr>
  <dimension ref="A1:H44"/>
  <sheetViews>
    <sheetView workbookViewId="0">
      <selection activeCell="E32" sqref="A1:XFD1048576"/>
    </sheetView>
  </sheetViews>
  <sheetFormatPr baseColWidth="10" defaultColWidth="14.5" defaultRowHeight="13"/>
  <cols>
    <col min="1" max="1" width="12.5" customWidth="1"/>
    <col min="2" max="2" width="18.33203125" customWidth="1"/>
    <col min="3" max="3" width="16.83203125" customWidth="1"/>
    <col min="4" max="4" width="16.5" customWidth="1"/>
    <col min="5" max="5" width="52.6640625" customWidth="1"/>
  </cols>
  <sheetData>
    <row r="1" spans="1:8" ht="42">
      <c r="A1" s="17" t="s">
        <v>1127</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98">
      <c r="A3" s="17">
        <v>1</v>
      </c>
      <c r="B3" s="17" t="s">
        <v>35</v>
      </c>
      <c r="C3" s="17" t="s">
        <v>1128</v>
      </c>
      <c r="D3" s="17" t="s">
        <v>27</v>
      </c>
      <c r="E3" s="17"/>
      <c r="F3" s="17" t="s">
        <v>1129</v>
      </c>
      <c r="G3" s="17" t="s">
        <v>949</v>
      </c>
      <c r="H3" s="17" t="s">
        <v>1130</v>
      </c>
    </row>
    <row r="4" spans="1:8" ht="56">
      <c r="A4" s="17">
        <v>2</v>
      </c>
      <c r="B4" s="17" t="s">
        <v>23</v>
      </c>
      <c r="C4" s="17" t="s">
        <v>1131</v>
      </c>
      <c r="D4" s="17" t="s">
        <v>27</v>
      </c>
      <c r="E4" s="17" t="s">
        <v>1132</v>
      </c>
      <c r="F4" s="17" t="s">
        <v>1133</v>
      </c>
      <c r="G4" s="17" t="s">
        <v>1134</v>
      </c>
      <c r="H4" s="17" t="s">
        <v>1135</v>
      </c>
    </row>
    <row r="5" spans="1:8" ht="70">
      <c r="A5" s="246">
        <v>3</v>
      </c>
      <c r="B5" s="17" t="s">
        <v>204</v>
      </c>
      <c r="C5" s="17" t="s">
        <v>925</v>
      </c>
      <c r="D5" s="17" t="s">
        <v>1136</v>
      </c>
      <c r="E5" s="17" t="s">
        <v>1137</v>
      </c>
      <c r="F5" s="17" t="s">
        <v>1138</v>
      </c>
      <c r="G5" s="17" t="s">
        <v>1139</v>
      </c>
      <c r="H5" s="17" t="s">
        <v>1140</v>
      </c>
    </row>
    <row r="6" spans="1:8" ht="84">
      <c r="A6" s="238"/>
      <c r="B6" s="17" t="s">
        <v>204</v>
      </c>
      <c r="C6" s="17" t="s">
        <v>751</v>
      </c>
      <c r="D6" s="17" t="s">
        <v>27</v>
      </c>
      <c r="E6" s="17" t="s">
        <v>1141</v>
      </c>
      <c r="F6" s="17" t="s">
        <v>813</v>
      </c>
      <c r="G6" s="17" t="s">
        <v>755</v>
      </c>
      <c r="H6" s="17" t="s">
        <v>54</v>
      </c>
    </row>
    <row r="7" spans="1:8" ht="42">
      <c r="A7" s="17">
        <v>4</v>
      </c>
      <c r="B7" s="17" t="s">
        <v>996</v>
      </c>
      <c r="C7" s="17" t="s">
        <v>998</v>
      </c>
      <c r="D7" s="17" t="s">
        <v>27</v>
      </c>
      <c r="E7" s="117" t="s">
        <v>1142</v>
      </c>
      <c r="F7" s="17" t="s">
        <v>1143</v>
      </c>
      <c r="G7" s="118">
        <v>43948</v>
      </c>
      <c r="H7" s="17" t="s">
        <v>1144</v>
      </c>
    </row>
    <row r="8" spans="1:8" ht="42">
      <c r="A8" s="17">
        <v>5</v>
      </c>
      <c r="B8" s="17" t="s">
        <v>953</v>
      </c>
      <c r="C8" s="17" t="s">
        <v>553</v>
      </c>
      <c r="D8" s="17" t="s">
        <v>27</v>
      </c>
      <c r="E8" s="17" t="s">
        <v>1145</v>
      </c>
      <c r="F8" s="17" t="s">
        <v>1146</v>
      </c>
      <c r="G8" s="17" t="s">
        <v>1147</v>
      </c>
      <c r="H8" s="17" t="s">
        <v>46</v>
      </c>
    </row>
    <row r="9" spans="1:8" ht="56">
      <c r="A9" s="17">
        <v>6</v>
      </c>
      <c r="B9" s="17" t="s">
        <v>958</v>
      </c>
      <c r="C9" s="17" t="s">
        <v>1131</v>
      </c>
      <c r="D9" s="17" t="s">
        <v>27</v>
      </c>
      <c r="E9" s="17" t="s">
        <v>1148</v>
      </c>
      <c r="F9" s="17" t="s">
        <v>1133</v>
      </c>
      <c r="G9" s="17" t="s">
        <v>939</v>
      </c>
      <c r="H9" s="17" t="s">
        <v>656</v>
      </c>
    </row>
    <row r="10" spans="1:8" ht="112">
      <c r="A10" s="17">
        <v>7</v>
      </c>
      <c r="B10" s="17" t="s">
        <v>93</v>
      </c>
      <c r="C10" s="17" t="s">
        <v>646</v>
      </c>
      <c r="D10" s="17" t="s">
        <v>105</v>
      </c>
      <c r="E10" s="17" t="s">
        <v>1149</v>
      </c>
      <c r="F10" s="17" t="s">
        <v>108</v>
      </c>
      <c r="G10" s="17" t="s">
        <v>514</v>
      </c>
      <c r="H10" s="17" t="s">
        <v>1150</v>
      </c>
    </row>
    <row r="11" spans="1:8">
      <c r="A11" s="101"/>
      <c r="B11" s="101"/>
      <c r="C11" s="101"/>
      <c r="D11" s="92"/>
      <c r="E11" s="92"/>
      <c r="F11" s="92"/>
      <c r="G11" s="92"/>
      <c r="H11" s="92"/>
    </row>
    <row r="12" spans="1:8">
      <c r="A12" s="239" t="s">
        <v>47</v>
      </c>
      <c r="B12" s="229"/>
      <c r="C12" s="229"/>
      <c r="D12" s="229"/>
      <c r="E12" s="230"/>
      <c r="F12" s="240">
        <v>43949</v>
      </c>
      <c r="G12" s="229"/>
      <c r="H12" s="230"/>
    </row>
    <row r="13" spans="1:8" ht="56">
      <c r="A13" s="17">
        <v>1</v>
      </c>
      <c r="B13" s="17" t="s">
        <v>23</v>
      </c>
      <c r="C13" s="17" t="s">
        <v>905</v>
      </c>
      <c r="D13" s="17" t="s">
        <v>297</v>
      </c>
      <c r="E13" s="17" t="s">
        <v>1156</v>
      </c>
      <c r="F13" s="17" t="s">
        <v>1004</v>
      </c>
      <c r="G13" s="17" t="s">
        <v>969</v>
      </c>
      <c r="H13" s="17" t="s">
        <v>46</v>
      </c>
    </row>
    <row r="14" spans="1:8" ht="56">
      <c r="A14" s="17">
        <v>2</v>
      </c>
      <c r="B14" s="17" t="s">
        <v>958</v>
      </c>
      <c r="C14" s="17" t="s">
        <v>905</v>
      </c>
      <c r="D14" s="17" t="s">
        <v>297</v>
      </c>
      <c r="E14" s="17" t="s">
        <v>1160</v>
      </c>
      <c r="F14" s="17" t="s">
        <v>1004</v>
      </c>
      <c r="G14" s="17" t="s">
        <v>1024</v>
      </c>
      <c r="H14" s="17" t="s">
        <v>623</v>
      </c>
    </row>
    <row r="15" spans="1:8" ht="56">
      <c r="A15" s="17">
        <v>3</v>
      </c>
      <c r="B15" s="17" t="s">
        <v>35</v>
      </c>
      <c r="C15" s="17" t="s">
        <v>1128</v>
      </c>
      <c r="D15" s="17" t="s">
        <v>1164</v>
      </c>
      <c r="E15" s="17" t="s">
        <v>1165</v>
      </c>
      <c r="F15" s="17" t="s">
        <v>1166</v>
      </c>
      <c r="G15" s="17" t="s">
        <v>1168</v>
      </c>
      <c r="H15" s="17" t="s">
        <v>1169</v>
      </c>
    </row>
    <row r="16" spans="1:8" ht="56">
      <c r="A16" s="246">
        <v>4</v>
      </c>
      <c r="B16" s="17" t="s">
        <v>204</v>
      </c>
      <c r="C16" s="17" t="s">
        <v>925</v>
      </c>
      <c r="D16" s="17" t="s">
        <v>1172</v>
      </c>
      <c r="E16" s="17" t="s">
        <v>1173</v>
      </c>
      <c r="F16" s="17" t="s">
        <v>1174</v>
      </c>
      <c r="G16" s="17" t="s">
        <v>982</v>
      </c>
      <c r="H16" s="17" t="s">
        <v>327</v>
      </c>
    </row>
    <row r="17" spans="1:8" ht="56">
      <c r="A17" s="238"/>
      <c r="B17" s="17" t="s">
        <v>204</v>
      </c>
      <c r="C17" s="17" t="s">
        <v>751</v>
      </c>
      <c r="D17" s="17" t="s">
        <v>27</v>
      </c>
      <c r="E17" s="17" t="s">
        <v>1175</v>
      </c>
      <c r="F17" s="17" t="s">
        <v>1176</v>
      </c>
      <c r="G17" s="17" t="s">
        <v>946</v>
      </c>
      <c r="H17" s="17" t="s">
        <v>54</v>
      </c>
    </row>
    <row r="18" spans="1:8" ht="42">
      <c r="A18" s="17">
        <v>5</v>
      </c>
      <c r="B18" s="17" t="s">
        <v>921</v>
      </c>
      <c r="C18" s="99" t="s">
        <v>922</v>
      </c>
      <c r="D18" s="17" t="s">
        <v>27</v>
      </c>
      <c r="E18" s="17" t="s">
        <v>1177</v>
      </c>
      <c r="F18" s="17" t="s">
        <v>934</v>
      </c>
      <c r="G18" s="17" t="s">
        <v>280</v>
      </c>
      <c r="H18" s="17" t="s">
        <v>54</v>
      </c>
    </row>
    <row r="19" spans="1:8" ht="70">
      <c r="A19" s="17">
        <v>6</v>
      </c>
      <c r="B19" s="17" t="s">
        <v>133</v>
      </c>
      <c r="C19" s="17" t="s">
        <v>890</v>
      </c>
      <c r="D19" s="17" t="s">
        <v>27</v>
      </c>
      <c r="E19" s="17" t="s">
        <v>1179</v>
      </c>
      <c r="F19" s="99" t="s">
        <v>1180</v>
      </c>
      <c r="G19" s="17" t="s">
        <v>1181</v>
      </c>
      <c r="H19" s="17" t="s">
        <v>623</v>
      </c>
    </row>
    <row r="20" spans="1:8" ht="70">
      <c r="A20" s="17">
        <v>7</v>
      </c>
      <c r="B20" s="17" t="s">
        <v>133</v>
      </c>
      <c r="C20" s="17" t="s">
        <v>1167</v>
      </c>
      <c r="D20" s="120" t="s">
        <v>27</v>
      </c>
      <c r="E20" s="122" t="s">
        <v>1182</v>
      </c>
      <c r="F20" s="123" t="s">
        <v>1188</v>
      </c>
      <c r="G20" s="124">
        <v>43949</v>
      </c>
      <c r="H20" s="120" t="s">
        <v>623</v>
      </c>
    </row>
    <row r="21" spans="1:8">
      <c r="A21" s="101"/>
      <c r="B21" s="101"/>
      <c r="C21" s="101"/>
      <c r="D21" s="92"/>
      <c r="E21" s="92"/>
      <c r="F21" s="92"/>
      <c r="G21" s="92"/>
      <c r="H21" s="92"/>
    </row>
    <row r="22" spans="1:8">
      <c r="A22" s="239" t="s">
        <v>82</v>
      </c>
      <c r="B22" s="229"/>
      <c r="C22" s="229"/>
      <c r="D22" s="229"/>
      <c r="E22" s="230"/>
      <c r="F22" s="240">
        <v>43950</v>
      </c>
      <c r="G22" s="229"/>
      <c r="H22" s="230"/>
    </row>
    <row r="23" spans="1:8" ht="56">
      <c r="A23" s="17">
        <v>1</v>
      </c>
      <c r="B23" s="17" t="s">
        <v>23</v>
      </c>
      <c r="C23" s="17" t="s">
        <v>905</v>
      </c>
      <c r="D23" s="17" t="s">
        <v>297</v>
      </c>
      <c r="E23" s="17" t="s">
        <v>1204</v>
      </c>
      <c r="F23" s="17" t="s">
        <v>1004</v>
      </c>
      <c r="G23" s="17" t="s">
        <v>975</v>
      </c>
      <c r="H23" s="17" t="s">
        <v>46</v>
      </c>
    </row>
    <row r="24" spans="1:8" ht="28">
      <c r="A24" s="17">
        <v>2</v>
      </c>
      <c r="B24" s="17" t="s">
        <v>953</v>
      </c>
      <c r="C24" s="17" t="s">
        <v>1205</v>
      </c>
      <c r="D24" s="17" t="s">
        <v>297</v>
      </c>
      <c r="E24" s="17" t="s">
        <v>1206</v>
      </c>
      <c r="F24" s="17" t="s">
        <v>539</v>
      </c>
      <c r="G24" s="17" t="s">
        <v>1207</v>
      </c>
      <c r="H24" s="17" t="s">
        <v>46</v>
      </c>
    </row>
    <row r="25" spans="1:8" ht="28">
      <c r="A25" s="17">
        <v>3</v>
      </c>
      <c r="B25" s="17" t="s">
        <v>35</v>
      </c>
      <c r="C25" s="17" t="s">
        <v>1128</v>
      </c>
      <c r="D25" s="17" t="s">
        <v>297</v>
      </c>
      <c r="E25" s="17" t="s">
        <v>1208</v>
      </c>
      <c r="F25" s="17" t="s">
        <v>1209</v>
      </c>
      <c r="G25" s="17" t="s">
        <v>1210</v>
      </c>
      <c r="H25" s="17" t="s">
        <v>1211</v>
      </c>
    </row>
    <row r="26" spans="1:8" ht="28">
      <c r="A26" s="17">
        <v>4</v>
      </c>
      <c r="B26" s="17" t="s">
        <v>23</v>
      </c>
      <c r="C26" s="17" t="s">
        <v>905</v>
      </c>
      <c r="D26" s="17" t="s">
        <v>220</v>
      </c>
      <c r="E26" s="17" t="s">
        <v>1213</v>
      </c>
      <c r="F26" s="17" t="s">
        <v>1214</v>
      </c>
      <c r="G26" s="17" t="s">
        <v>1215</v>
      </c>
      <c r="H26" s="17" t="s">
        <v>46</v>
      </c>
    </row>
    <row r="27" spans="1:8">
      <c r="A27" s="101"/>
      <c r="B27" s="101"/>
      <c r="C27" s="101"/>
      <c r="D27" s="92"/>
      <c r="E27" s="92"/>
      <c r="F27" s="92"/>
      <c r="G27" s="92"/>
      <c r="H27" s="92"/>
    </row>
    <row r="28" spans="1:8">
      <c r="A28" s="239" t="s">
        <v>111</v>
      </c>
      <c r="B28" s="229"/>
      <c r="C28" s="229"/>
      <c r="D28" s="229"/>
      <c r="E28" s="230"/>
      <c r="F28" s="240">
        <v>43951</v>
      </c>
      <c r="G28" s="229"/>
      <c r="H28" s="230"/>
    </row>
    <row r="29" spans="1:8" ht="56">
      <c r="A29" s="17">
        <v>1</v>
      </c>
      <c r="B29" s="17" t="s">
        <v>35</v>
      </c>
      <c r="C29" s="17" t="s">
        <v>1128</v>
      </c>
      <c r="D29" s="17" t="s">
        <v>794</v>
      </c>
      <c r="E29" s="17" t="s">
        <v>1223</v>
      </c>
      <c r="F29" s="17" t="s">
        <v>1224</v>
      </c>
      <c r="G29" s="17" t="s">
        <v>1225</v>
      </c>
      <c r="H29" s="17" t="s">
        <v>344</v>
      </c>
    </row>
    <row r="30" spans="1:8" ht="98">
      <c r="A30" s="17">
        <v>2</v>
      </c>
      <c r="B30" s="17" t="s">
        <v>913</v>
      </c>
      <c r="C30" s="17" t="s">
        <v>1190</v>
      </c>
      <c r="D30" s="17" t="s">
        <v>27</v>
      </c>
      <c r="E30" s="17" t="s">
        <v>1226</v>
      </c>
      <c r="F30" s="17" t="s">
        <v>1227</v>
      </c>
      <c r="G30" s="17" t="s">
        <v>917</v>
      </c>
      <c r="H30" s="17" t="s">
        <v>994</v>
      </c>
    </row>
    <row r="31" spans="1:8" ht="42">
      <c r="A31" s="246">
        <v>3</v>
      </c>
      <c r="B31" s="17" t="s">
        <v>204</v>
      </c>
      <c r="C31" s="17" t="s">
        <v>925</v>
      </c>
      <c r="D31" s="17" t="s">
        <v>27</v>
      </c>
      <c r="E31" s="17" t="s">
        <v>1228</v>
      </c>
      <c r="F31" s="17" t="s">
        <v>1229</v>
      </c>
      <c r="G31" s="17" t="s">
        <v>1230</v>
      </c>
      <c r="H31" s="17" t="s">
        <v>1231</v>
      </c>
    </row>
    <row r="32" spans="1:8" ht="140">
      <c r="A32" s="238"/>
      <c r="B32" s="17" t="s">
        <v>204</v>
      </c>
      <c r="C32" s="17" t="s">
        <v>751</v>
      </c>
      <c r="D32" s="17" t="s">
        <v>1039</v>
      </c>
      <c r="E32" s="17" t="s">
        <v>1233</v>
      </c>
      <c r="F32" s="17" t="s">
        <v>836</v>
      </c>
      <c r="G32" s="17" t="s">
        <v>1100</v>
      </c>
      <c r="H32" s="17" t="s">
        <v>994</v>
      </c>
    </row>
    <row r="33" spans="1:8" ht="42">
      <c r="A33" s="17">
        <v>4</v>
      </c>
      <c r="B33" s="17" t="s">
        <v>1221</v>
      </c>
      <c r="C33" s="99" t="s">
        <v>922</v>
      </c>
      <c r="D33" s="17" t="s">
        <v>27</v>
      </c>
      <c r="E33" s="49" t="s">
        <v>1222</v>
      </c>
      <c r="F33" s="17" t="s">
        <v>934</v>
      </c>
      <c r="G33" s="17" t="s">
        <v>280</v>
      </c>
      <c r="H33" s="17" t="s">
        <v>54</v>
      </c>
    </row>
    <row r="34" spans="1:8" ht="42">
      <c r="A34" s="17">
        <v>5</v>
      </c>
      <c r="B34" s="17" t="s">
        <v>23</v>
      </c>
      <c r="C34" s="17" t="s">
        <v>1131</v>
      </c>
      <c r="D34" s="17" t="s">
        <v>27</v>
      </c>
      <c r="E34" s="17" t="s">
        <v>1213</v>
      </c>
      <c r="F34" s="17" t="s">
        <v>1214</v>
      </c>
      <c r="G34" s="17" t="s">
        <v>1215</v>
      </c>
      <c r="H34" s="17" t="s">
        <v>46</v>
      </c>
    </row>
    <row r="35" spans="1:8" ht="42">
      <c r="A35" s="17">
        <v>6</v>
      </c>
      <c r="B35" s="17" t="s">
        <v>921</v>
      </c>
      <c r="C35" s="99" t="s">
        <v>922</v>
      </c>
      <c r="D35" s="17" t="s">
        <v>27</v>
      </c>
      <c r="E35" s="49" t="s">
        <v>1151</v>
      </c>
      <c r="F35" s="17" t="s">
        <v>1051</v>
      </c>
      <c r="G35" s="17" t="s">
        <v>280</v>
      </c>
      <c r="H35" s="17" t="s">
        <v>54</v>
      </c>
    </row>
    <row r="36" spans="1:8">
      <c r="A36" s="101"/>
      <c r="B36" s="101"/>
      <c r="C36" s="101"/>
      <c r="D36" s="92"/>
      <c r="E36" s="92"/>
      <c r="F36" s="92"/>
      <c r="G36" s="92"/>
      <c r="H36" s="92"/>
    </row>
    <row r="37" spans="1:8">
      <c r="A37" s="239" t="s">
        <v>129</v>
      </c>
      <c r="B37" s="229"/>
      <c r="C37" s="229"/>
      <c r="D37" s="229"/>
      <c r="E37" s="230"/>
      <c r="F37" s="239" t="s">
        <v>131</v>
      </c>
      <c r="G37" s="229"/>
      <c r="H37" s="230"/>
    </row>
    <row r="38" spans="1:8" ht="28">
      <c r="A38" s="17">
        <v>1</v>
      </c>
      <c r="B38" s="17" t="s">
        <v>23</v>
      </c>
      <c r="C38" s="17" t="s">
        <v>905</v>
      </c>
      <c r="D38" s="17" t="s">
        <v>220</v>
      </c>
      <c r="E38" s="17"/>
      <c r="F38" s="17" t="s">
        <v>1214</v>
      </c>
      <c r="G38" s="17"/>
      <c r="H38" s="17"/>
    </row>
    <row r="39" spans="1:8" ht="14">
      <c r="A39" s="17">
        <v>2</v>
      </c>
      <c r="B39" s="17" t="s">
        <v>899</v>
      </c>
      <c r="C39" s="17" t="s">
        <v>1239</v>
      </c>
      <c r="D39" s="25"/>
      <c r="E39" s="25"/>
      <c r="F39" s="25"/>
      <c r="G39" s="25"/>
      <c r="H39" s="17"/>
    </row>
    <row r="40" spans="1:8" ht="28">
      <c r="A40" s="17">
        <v>3</v>
      </c>
      <c r="B40" s="17" t="s">
        <v>35</v>
      </c>
      <c r="C40" s="17" t="s">
        <v>1128</v>
      </c>
      <c r="D40" s="17"/>
      <c r="E40" s="17"/>
      <c r="F40" s="17"/>
      <c r="G40" s="17"/>
      <c r="H40" s="17" t="s">
        <v>949</v>
      </c>
    </row>
    <row r="41" spans="1:8" ht="42">
      <c r="A41" s="246">
        <v>4</v>
      </c>
      <c r="B41" s="17" t="s">
        <v>204</v>
      </c>
      <c r="C41" s="17" t="s">
        <v>925</v>
      </c>
      <c r="D41" s="17" t="s">
        <v>27</v>
      </c>
      <c r="E41" s="17" t="s">
        <v>1244</v>
      </c>
      <c r="F41" s="17" t="s">
        <v>1244</v>
      </c>
      <c r="G41" s="17" t="s">
        <v>1244</v>
      </c>
      <c r="H41" s="17" t="s">
        <v>1244</v>
      </c>
    </row>
    <row r="42" spans="1:8" ht="140">
      <c r="A42" s="238"/>
      <c r="B42" s="17" t="s">
        <v>204</v>
      </c>
      <c r="C42" s="17" t="s">
        <v>751</v>
      </c>
      <c r="D42" s="17" t="s">
        <v>1039</v>
      </c>
      <c r="E42" s="17" t="s">
        <v>1250</v>
      </c>
      <c r="F42" s="17" t="s">
        <v>836</v>
      </c>
      <c r="G42" s="17" t="s">
        <v>1121</v>
      </c>
      <c r="H42" s="17" t="s">
        <v>528</v>
      </c>
    </row>
    <row r="43" spans="1:8" ht="28">
      <c r="A43" s="17">
        <v>5</v>
      </c>
      <c r="B43" s="17" t="s">
        <v>958</v>
      </c>
      <c r="C43" s="17" t="s">
        <v>905</v>
      </c>
      <c r="D43" s="17" t="s">
        <v>297</v>
      </c>
      <c r="E43" s="17"/>
      <c r="F43" s="17" t="s">
        <v>1214</v>
      </c>
      <c r="G43" s="17"/>
      <c r="H43" s="17"/>
    </row>
    <row r="44" spans="1:8" ht="28">
      <c r="A44" s="17">
        <v>6</v>
      </c>
      <c r="B44" s="17" t="s">
        <v>953</v>
      </c>
      <c r="C44" s="17" t="s">
        <v>553</v>
      </c>
      <c r="D44" s="17" t="s">
        <v>220</v>
      </c>
      <c r="E44" s="17" t="s">
        <v>1255</v>
      </c>
      <c r="F44" s="17" t="s">
        <v>1072</v>
      </c>
      <c r="G44" s="17" t="s">
        <v>1256</v>
      </c>
      <c r="H44" s="17" t="s">
        <v>46</v>
      </c>
    </row>
  </sheetData>
  <mergeCells count="14">
    <mergeCell ref="A41:A42"/>
    <mergeCell ref="A2:E2"/>
    <mergeCell ref="F2:H2"/>
    <mergeCell ref="A5:A6"/>
    <mergeCell ref="A12:E12"/>
    <mergeCell ref="F12:H12"/>
    <mergeCell ref="A16:A17"/>
    <mergeCell ref="F22:H22"/>
    <mergeCell ref="A22:E22"/>
    <mergeCell ref="A28:E28"/>
    <mergeCell ref="F28:H28"/>
    <mergeCell ref="A31:A32"/>
    <mergeCell ref="A37:E37"/>
    <mergeCell ref="F37:H37"/>
  </mergeCells>
  <conditionalFormatting sqref="B3:C9 D3 B11:C11 B13:B16 C13:C21 B19:B21 C23:C25 D25 B27:C27 B29:B32 C29:C33 B35:C36 B38:B40 C38:C41">
    <cfRule type="notContainsBlanks" dxfId="17" priority="1">
      <formula>LEN(TRIM(B3))&gt;0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I44"/>
  <sheetViews>
    <sheetView workbookViewId="0">
      <selection activeCell="E30" sqref="A1:XFD1048576"/>
    </sheetView>
  </sheetViews>
  <sheetFormatPr baseColWidth="10" defaultColWidth="14.5" defaultRowHeight="13"/>
  <cols>
    <col min="1" max="1" width="3.6640625" customWidth="1"/>
    <col min="2" max="2" width="16.83203125" customWidth="1"/>
    <col min="3" max="3" width="15.1640625" customWidth="1"/>
    <col min="5" max="5" width="76.5" customWidth="1"/>
    <col min="6" max="6" width="32" customWidth="1"/>
    <col min="7" max="7" width="16" customWidth="1"/>
    <col min="8" max="8" width="17.5" customWidth="1"/>
  </cols>
  <sheetData>
    <row r="1" spans="1:9" ht="56">
      <c r="A1" s="17" t="s">
        <v>888</v>
      </c>
      <c r="B1" s="17" t="s">
        <v>889</v>
      </c>
      <c r="C1" s="17" t="s">
        <v>3</v>
      </c>
      <c r="D1" s="17" t="s">
        <v>4</v>
      </c>
      <c r="E1" s="17" t="s">
        <v>5</v>
      </c>
      <c r="F1" s="17" t="s">
        <v>6</v>
      </c>
      <c r="G1" s="17" t="s">
        <v>7</v>
      </c>
      <c r="H1" s="17" t="s">
        <v>8</v>
      </c>
    </row>
    <row r="2" spans="1:9">
      <c r="A2" s="239" t="s">
        <v>9</v>
      </c>
      <c r="B2" s="229"/>
      <c r="C2" s="229"/>
      <c r="D2" s="229"/>
      <c r="E2" s="230"/>
      <c r="F2" s="240">
        <v>43948</v>
      </c>
      <c r="G2" s="229"/>
      <c r="H2" s="230"/>
    </row>
    <row r="3" spans="1:9" ht="42">
      <c r="A3" s="17">
        <v>1</v>
      </c>
      <c r="B3" s="17" t="s">
        <v>921</v>
      </c>
      <c r="C3" s="99" t="s">
        <v>922</v>
      </c>
      <c r="D3" s="17" t="s">
        <v>27</v>
      </c>
      <c r="E3" s="17" t="s">
        <v>1151</v>
      </c>
      <c r="F3" s="17" t="s">
        <v>934</v>
      </c>
      <c r="G3" s="17" t="s">
        <v>280</v>
      </c>
      <c r="H3" s="17" t="s">
        <v>54</v>
      </c>
      <c r="I3" s="233"/>
    </row>
    <row r="4" spans="1:9" ht="56">
      <c r="A4" s="17">
        <v>2</v>
      </c>
      <c r="B4" s="17" t="s">
        <v>23</v>
      </c>
      <c r="C4" s="17" t="s">
        <v>1152</v>
      </c>
      <c r="D4" s="17" t="s">
        <v>1153</v>
      </c>
      <c r="E4" s="119" t="s">
        <v>1154</v>
      </c>
      <c r="F4" s="17" t="s">
        <v>1155</v>
      </c>
      <c r="G4" s="17" t="s">
        <v>1157</v>
      </c>
      <c r="H4" s="17" t="s">
        <v>1158</v>
      </c>
      <c r="I4" s="233"/>
    </row>
    <row r="5" spans="1:9" ht="42">
      <c r="A5" s="17">
        <v>3</v>
      </c>
      <c r="B5" s="17" t="s">
        <v>35</v>
      </c>
      <c r="C5" s="17" t="s">
        <v>1159</v>
      </c>
      <c r="D5" s="17" t="s">
        <v>27</v>
      </c>
      <c r="E5" s="25" t="s">
        <v>1161</v>
      </c>
      <c r="F5" s="17" t="s">
        <v>1162</v>
      </c>
      <c r="G5" s="25" t="s">
        <v>1163</v>
      </c>
      <c r="H5" s="17" t="s">
        <v>54</v>
      </c>
      <c r="I5" s="233"/>
    </row>
    <row r="6" spans="1:9" ht="56">
      <c r="A6" s="17">
        <v>4</v>
      </c>
      <c r="B6" s="17" t="s">
        <v>133</v>
      </c>
      <c r="C6" s="17" t="s">
        <v>1167</v>
      </c>
      <c r="D6" s="120" t="s">
        <v>27</v>
      </c>
      <c r="E6" s="123" t="s">
        <v>1178</v>
      </c>
      <c r="F6" s="122" t="s">
        <v>1196</v>
      </c>
      <c r="G6" s="120" t="s">
        <v>1197</v>
      </c>
      <c r="H6" s="125" t="s">
        <v>623</v>
      </c>
      <c r="I6" s="233"/>
    </row>
    <row r="7" spans="1:9" ht="42">
      <c r="A7" s="17">
        <v>5</v>
      </c>
      <c r="B7" s="17" t="s">
        <v>133</v>
      </c>
      <c r="C7" s="17" t="s">
        <v>890</v>
      </c>
      <c r="D7" s="17" t="s">
        <v>27</v>
      </c>
      <c r="E7" s="17" t="s">
        <v>1179</v>
      </c>
      <c r="F7" s="99" t="s">
        <v>1199</v>
      </c>
      <c r="G7" s="17" t="s">
        <v>1201</v>
      </c>
      <c r="H7" s="17" t="s">
        <v>623</v>
      </c>
    </row>
    <row r="8" spans="1:9" ht="42">
      <c r="A8" s="17">
        <v>6</v>
      </c>
      <c r="B8" s="17" t="s">
        <v>958</v>
      </c>
      <c r="C8" s="17" t="s">
        <v>1152</v>
      </c>
      <c r="D8" s="17" t="s">
        <v>1202</v>
      </c>
      <c r="E8" s="17" t="s">
        <v>1203</v>
      </c>
      <c r="F8" s="65" t="str">
        <f>HYPERLINK("https://vk.com/videos-194023999?section=album_1","Выложить здесь")</f>
        <v>Выложить здесь</v>
      </c>
      <c r="G8" s="17" t="s">
        <v>1219</v>
      </c>
      <c r="H8" s="17" t="s">
        <v>1220</v>
      </c>
    </row>
    <row r="9" spans="1:9">
      <c r="A9" s="101"/>
      <c r="B9" s="101"/>
      <c r="C9" s="101"/>
      <c r="D9" s="92"/>
      <c r="E9" s="92"/>
      <c r="F9" s="92"/>
      <c r="G9" s="92"/>
      <c r="H9" s="92"/>
    </row>
    <row r="10" spans="1:9">
      <c r="A10" s="239" t="s">
        <v>47</v>
      </c>
      <c r="B10" s="229"/>
      <c r="C10" s="229"/>
      <c r="D10" s="229"/>
      <c r="E10" s="230"/>
      <c r="F10" s="240">
        <v>43949</v>
      </c>
      <c r="G10" s="229"/>
      <c r="H10" s="230"/>
    </row>
    <row r="11" spans="1:9" ht="42">
      <c r="A11" s="246">
        <v>1</v>
      </c>
      <c r="B11" s="17" t="s">
        <v>204</v>
      </c>
      <c r="C11" s="73" t="s">
        <v>558</v>
      </c>
      <c r="D11" s="75" t="s">
        <v>27</v>
      </c>
      <c r="E11" s="55" t="s">
        <v>1232</v>
      </c>
      <c r="F11" s="55" t="s">
        <v>738</v>
      </c>
      <c r="G11" s="55" t="s">
        <v>505</v>
      </c>
      <c r="H11" s="75" t="s">
        <v>561</v>
      </c>
    </row>
    <row r="12" spans="1:9" ht="28">
      <c r="A12" s="238"/>
      <c r="B12" s="17" t="s">
        <v>204</v>
      </c>
      <c r="C12" s="17" t="s">
        <v>751</v>
      </c>
      <c r="D12" s="126" t="s">
        <v>1236</v>
      </c>
      <c r="E12" s="17" t="s">
        <v>1237</v>
      </c>
      <c r="F12" s="17" t="s">
        <v>1238</v>
      </c>
      <c r="G12" s="17" t="s">
        <v>946</v>
      </c>
      <c r="H12" s="17" t="s">
        <v>54</v>
      </c>
    </row>
    <row r="13" spans="1:9" ht="84">
      <c r="A13" s="17">
        <v>2</v>
      </c>
      <c r="B13" s="17" t="s">
        <v>93</v>
      </c>
      <c r="C13" s="17" t="s">
        <v>646</v>
      </c>
      <c r="D13" s="128" t="s">
        <v>161</v>
      </c>
      <c r="E13" s="17" t="s">
        <v>1240</v>
      </c>
      <c r="F13" s="17" t="s">
        <v>108</v>
      </c>
      <c r="G13" s="17" t="s">
        <v>514</v>
      </c>
      <c r="H13" s="17" t="s">
        <v>367</v>
      </c>
    </row>
    <row r="14" spans="1:9" ht="42">
      <c r="A14" s="17">
        <v>3</v>
      </c>
      <c r="B14" s="17" t="s">
        <v>1221</v>
      </c>
      <c r="C14" s="99" t="s">
        <v>922</v>
      </c>
      <c r="D14" s="17" t="s">
        <v>27</v>
      </c>
      <c r="E14" s="49" t="s">
        <v>1222</v>
      </c>
      <c r="F14" s="17" t="s">
        <v>1241</v>
      </c>
      <c r="G14" s="17" t="s">
        <v>280</v>
      </c>
      <c r="H14" s="17" t="s">
        <v>54</v>
      </c>
    </row>
    <row r="15" spans="1:9" ht="42">
      <c r="A15" s="17">
        <v>4</v>
      </c>
      <c r="B15" s="17" t="s">
        <v>35</v>
      </c>
      <c r="C15" s="17" t="s">
        <v>1159</v>
      </c>
      <c r="D15" s="17" t="s">
        <v>27</v>
      </c>
      <c r="E15" s="25" t="s">
        <v>1242</v>
      </c>
      <c r="F15" s="17" t="s">
        <v>1243</v>
      </c>
      <c r="G15" s="25" t="s">
        <v>1246</v>
      </c>
      <c r="H15" s="17" t="s">
        <v>54</v>
      </c>
    </row>
    <row r="16" spans="1:9" ht="56">
      <c r="A16" s="17">
        <v>5</v>
      </c>
      <c r="B16" s="17" t="s">
        <v>913</v>
      </c>
      <c r="C16" s="17" t="s">
        <v>1190</v>
      </c>
      <c r="D16" s="17" t="s">
        <v>27</v>
      </c>
      <c r="E16" s="17" t="s">
        <v>1247</v>
      </c>
      <c r="F16" s="17" t="s">
        <v>1248</v>
      </c>
      <c r="G16" s="17" t="s">
        <v>1249</v>
      </c>
      <c r="H16" s="17" t="s">
        <v>994</v>
      </c>
    </row>
    <row r="17" spans="1:8" ht="42">
      <c r="A17" s="246">
        <v>6</v>
      </c>
      <c r="B17" s="17" t="s">
        <v>204</v>
      </c>
      <c r="C17" s="73" t="s">
        <v>558</v>
      </c>
      <c r="D17" s="75" t="s">
        <v>27</v>
      </c>
      <c r="E17" s="55" t="s">
        <v>1253</v>
      </c>
      <c r="F17" s="55" t="s">
        <v>738</v>
      </c>
      <c r="G17" s="55" t="s">
        <v>505</v>
      </c>
      <c r="H17" s="75" t="s">
        <v>561</v>
      </c>
    </row>
    <row r="18" spans="1:8" ht="70">
      <c r="A18" s="238"/>
      <c r="B18" s="17" t="s">
        <v>204</v>
      </c>
      <c r="C18" s="17" t="s">
        <v>751</v>
      </c>
      <c r="D18" s="17" t="s">
        <v>1236</v>
      </c>
      <c r="E18" s="17" t="s">
        <v>1254</v>
      </c>
      <c r="F18" s="17" t="s">
        <v>1238</v>
      </c>
      <c r="G18" s="96" t="s">
        <v>946</v>
      </c>
      <c r="H18" s="17" t="s">
        <v>54</v>
      </c>
    </row>
    <row r="19" spans="1:8" ht="16">
      <c r="A19" s="101"/>
      <c r="B19" s="101"/>
      <c r="C19" s="101"/>
      <c r="D19" s="92"/>
      <c r="E19" s="92"/>
      <c r="F19" s="92"/>
      <c r="G19" s="97"/>
      <c r="H19" s="92"/>
    </row>
    <row r="20" spans="1:8">
      <c r="A20" s="239" t="s">
        <v>82</v>
      </c>
      <c r="B20" s="229"/>
      <c r="C20" s="229"/>
      <c r="D20" s="229"/>
      <c r="E20" s="230"/>
      <c r="F20" s="240">
        <v>43950</v>
      </c>
      <c r="G20" s="229"/>
      <c r="H20" s="230"/>
    </row>
    <row r="21" spans="1:8" ht="56">
      <c r="A21" s="17">
        <v>1</v>
      </c>
      <c r="B21" s="17" t="s">
        <v>23</v>
      </c>
      <c r="C21" s="17" t="s">
        <v>1152</v>
      </c>
      <c r="D21" s="17" t="s">
        <v>1153</v>
      </c>
      <c r="E21" s="130" t="s">
        <v>1154</v>
      </c>
      <c r="F21" s="17" t="s">
        <v>1258</v>
      </c>
      <c r="G21" s="17" t="s">
        <v>1259</v>
      </c>
      <c r="H21" s="17" t="s">
        <v>1260</v>
      </c>
    </row>
    <row r="22" spans="1:8" ht="42">
      <c r="A22" s="17">
        <v>2</v>
      </c>
      <c r="B22" s="17" t="s">
        <v>953</v>
      </c>
      <c r="C22" s="17" t="s">
        <v>174</v>
      </c>
      <c r="D22" s="17" t="s">
        <v>27</v>
      </c>
      <c r="E22" s="65" t="s">
        <v>1261</v>
      </c>
      <c r="F22" s="17" t="s">
        <v>1264</v>
      </c>
      <c r="G22" s="17" t="s">
        <v>1265</v>
      </c>
      <c r="H22" s="17" t="s">
        <v>344</v>
      </c>
    </row>
    <row r="23" spans="1:8" ht="42">
      <c r="A23" s="17">
        <v>3</v>
      </c>
      <c r="B23" s="17" t="s">
        <v>35</v>
      </c>
      <c r="C23" s="17" t="s">
        <v>1266</v>
      </c>
      <c r="D23" s="17" t="s">
        <v>794</v>
      </c>
      <c r="E23" s="25" t="s">
        <v>1268</v>
      </c>
      <c r="F23" s="17" t="s">
        <v>1269</v>
      </c>
      <c r="G23" s="25" t="s">
        <v>1270</v>
      </c>
      <c r="H23" s="17" t="s">
        <v>344</v>
      </c>
    </row>
    <row r="24" spans="1:8" ht="42">
      <c r="A24" s="17">
        <v>4</v>
      </c>
      <c r="B24" s="17" t="s">
        <v>958</v>
      </c>
      <c r="C24" s="17" t="s">
        <v>1152</v>
      </c>
      <c r="D24" s="17" t="s">
        <v>27</v>
      </c>
      <c r="E24" s="65" t="str">
        <f>HYPERLINK("https://vk.com/id430720070?w=wall430720070_67%2Fall","Е. Носов КУКЛА, ЖИВОЕ ПЛАМЯ")</f>
        <v>Е. Носов КУКЛА, ЖИВОЕ ПЛАМЯ</v>
      </c>
      <c r="F24" s="17" t="s">
        <v>1275</v>
      </c>
      <c r="G24" s="17" t="s">
        <v>1259</v>
      </c>
      <c r="H24" s="17" t="s">
        <v>1276</v>
      </c>
    </row>
    <row r="25" spans="1:8" ht="84">
      <c r="A25" s="17">
        <v>5</v>
      </c>
      <c r="B25" s="17" t="s">
        <v>899</v>
      </c>
      <c r="C25" s="17" t="s">
        <v>1239</v>
      </c>
      <c r="D25" s="25" t="s">
        <v>1277</v>
      </c>
      <c r="E25" s="25" t="s">
        <v>1278</v>
      </c>
      <c r="F25" s="25" t="s">
        <v>1279</v>
      </c>
      <c r="G25" s="25" t="s">
        <v>1280</v>
      </c>
      <c r="H25" s="17" t="s">
        <v>798</v>
      </c>
    </row>
    <row r="26" spans="1:8">
      <c r="A26" s="101"/>
      <c r="B26" s="101"/>
      <c r="C26" s="101"/>
      <c r="D26" s="92"/>
      <c r="E26" s="92"/>
      <c r="F26" s="92"/>
      <c r="G26" s="92"/>
      <c r="H26" s="92"/>
    </row>
    <row r="27" spans="1:8">
      <c r="A27" s="239" t="s">
        <v>111</v>
      </c>
      <c r="B27" s="229"/>
      <c r="C27" s="229"/>
      <c r="D27" s="229"/>
      <c r="E27" s="230"/>
      <c r="F27" s="240">
        <v>43951</v>
      </c>
      <c r="G27" s="229"/>
      <c r="H27" s="230"/>
    </row>
    <row r="28" spans="1:8" ht="70">
      <c r="A28" s="17">
        <v>1</v>
      </c>
      <c r="B28" s="17" t="s">
        <v>23</v>
      </c>
      <c r="C28" s="17" t="s">
        <v>1152</v>
      </c>
      <c r="D28" s="17" t="s">
        <v>1153</v>
      </c>
      <c r="E28" s="119" t="s">
        <v>1281</v>
      </c>
      <c r="F28" s="17" t="s">
        <v>1275</v>
      </c>
      <c r="G28" s="17" t="s">
        <v>1282</v>
      </c>
      <c r="H28" s="17" t="s">
        <v>1283</v>
      </c>
    </row>
    <row r="29" spans="1:8" ht="42">
      <c r="A29" s="246">
        <v>2</v>
      </c>
      <c r="B29" s="17" t="s">
        <v>204</v>
      </c>
      <c r="C29" s="73" t="s">
        <v>558</v>
      </c>
      <c r="D29" s="75" t="s">
        <v>27</v>
      </c>
      <c r="E29" s="55" t="s">
        <v>1284</v>
      </c>
      <c r="F29" s="55" t="s">
        <v>738</v>
      </c>
      <c r="G29" s="55" t="s">
        <v>505</v>
      </c>
      <c r="H29" s="75" t="s">
        <v>561</v>
      </c>
    </row>
    <row r="30" spans="1:8" ht="140">
      <c r="A30" s="238"/>
      <c r="B30" s="17" t="s">
        <v>204</v>
      </c>
      <c r="C30" s="17" t="s">
        <v>751</v>
      </c>
      <c r="D30" s="17" t="s">
        <v>1039</v>
      </c>
      <c r="E30" s="17" t="s">
        <v>1285</v>
      </c>
      <c r="F30" s="17" t="s">
        <v>1238</v>
      </c>
      <c r="G30" s="17" t="s">
        <v>1100</v>
      </c>
      <c r="H30" s="17" t="s">
        <v>1286</v>
      </c>
    </row>
    <row r="31" spans="1:8" ht="70">
      <c r="A31" s="17">
        <v>3</v>
      </c>
      <c r="B31" s="17" t="s">
        <v>23</v>
      </c>
      <c r="C31" s="17" t="s">
        <v>1152</v>
      </c>
      <c r="D31" s="17" t="s">
        <v>1153</v>
      </c>
      <c r="E31" s="119" t="s">
        <v>1287</v>
      </c>
      <c r="F31" s="17" t="s">
        <v>1275</v>
      </c>
      <c r="G31" s="17" t="s">
        <v>1288</v>
      </c>
      <c r="H31" s="17" t="s">
        <v>1283</v>
      </c>
    </row>
    <row r="32" spans="1:8" ht="42">
      <c r="A32" s="17">
        <v>4</v>
      </c>
      <c r="B32" s="17" t="s">
        <v>35</v>
      </c>
      <c r="C32" s="17" t="s">
        <v>1289</v>
      </c>
      <c r="D32" s="75" t="s">
        <v>27</v>
      </c>
      <c r="E32" s="25" t="s">
        <v>1290</v>
      </c>
      <c r="F32" s="17" t="s">
        <v>1243</v>
      </c>
      <c r="G32" s="25" t="s">
        <v>1291</v>
      </c>
      <c r="H32" s="17" t="s">
        <v>315</v>
      </c>
    </row>
    <row r="33" spans="1:8" ht="56">
      <c r="A33" s="17">
        <v>5</v>
      </c>
      <c r="B33" s="17" t="s">
        <v>958</v>
      </c>
      <c r="C33" s="17" t="s">
        <v>1152</v>
      </c>
      <c r="D33" s="132" t="s">
        <v>1292</v>
      </c>
      <c r="E33" s="46" t="str">
        <f>HYPERLINK("https://vk.com/topic-194023999_40905065","Работа с читательским дневником")</f>
        <v>Работа с читательским дневником</v>
      </c>
      <c r="F33" s="17" t="s">
        <v>1275</v>
      </c>
      <c r="G33" s="17" t="s">
        <v>1100</v>
      </c>
      <c r="H33" s="17" t="s">
        <v>1293</v>
      </c>
    </row>
    <row r="34" spans="1:8" ht="42">
      <c r="A34" s="17">
        <v>6</v>
      </c>
      <c r="B34" s="17" t="s">
        <v>953</v>
      </c>
      <c r="C34" s="17" t="s">
        <v>174</v>
      </c>
      <c r="D34" s="17" t="s">
        <v>27</v>
      </c>
      <c r="E34" s="38" t="s">
        <v>1295</v>
      </c>
      <c r="F34" s="17" t="s">
        <v>1296</v>
      </c>
      <c r="G34" s="17" t="s">
        <v>313</v>
      </c>
      <c r="H34" s="17" t="s">
        <v>344</v>
      </c>
    </row>
    <row r="35" spans="1:8">
      <c r="A35" s="101"/>
      <c r="B35" s="101"/>
      <c r="C35" s="101"/>
      <c r="D35" s="92"/>
      <c r="E35" s="92"/>
      <c r="F35" s="92"/>
      <c r="G35" s="92"/>
      <c r="H35" s="92"/>
    </row>
    <row r="36" spans="1:8">
      <c r="A36" s="239" t="s">
        <v>129</v>
      </c>
      <c r="B36" s="229"/>
      <c r="C36" s="229"/>
      <c r="D36" s="229"/>
      <c r="E36" s="230"/>
      <c r="F36" s="239" t="s">
        <v>131</v>
      </c>
      <c r="G36" s="229"/>
      <c r="H36" s="230"/>
    </row>
    <row r="37" spans="1:8" ht="70">
      <c r="A37" s="17">
        <v>1</v>
      </c>
      <c r="B37" s="17" t="s">
        <v>23</v>
      </c>
      <c r="C37" s="17" t="s">
        <v>1152</v>
      </c>
      <c r="D37" s="17" t="s">
        <v>1153</v>
      </c>
      <c r="E37" s="17" t="s">
        <v>1299</v>
      </c>
      <c r="F37" s="17" t="s">
        <v>1258</v>
      </c>
      <c r="G37" s="17" t="s">
        <v>1300</v>
      </c>
      <c r="H37" s="17" t="s">
        <v>1301</v>
      </c>
    </row>
    <row r="38" spans="1:8" ht="42">
      <c r="A38" s="17">
        <v>2</v>
      </c>
      <c r="B38" s="17" t="s">
        <v>996</v>
      </c>
      <c r="C38" s="17" t="s">
        <v>1302</v>
      </c>
      <c r="D38" s="17" t="s">
        <v>27</v>
      </c>
      <c r="E38" s="117" t="s">
        <v>1303</v>
      </c>
      <c r="F38" s="17" t="s">
        <v>1143</v>
      </c>
      <c r="G38" s="107">
        <v>43951</v>
      </c>
      <c r="H38" s="17" t="s">
        <v>1144</v>
      </c>
    </row>
    <row r="39" spans="1:8" ht="70">
      <c r="A39" s="17">
        <v>3</v>
      </c>
      <c r="B39" s="17" t="s">
        <v>23</v>
      </c>
      <c r="C39" s="17" t="s">
        <v>1304</v>
      </c>
      <c r="D39" s="17" t="s">
        <v>1153</v>
      </c>
      <c r="E39" s="17" t="s">
        <v>1305</v>
      </c>
      <c r="F39" s="17" t="s">
        <v>1258</v>
      </c>
      <c r="G39" s="17" t="s">
        <v>1306</v>
      </c>
      <c r="H39" s="17" t="s">
        <v>1301</v>
      </c>
    </row>
    <row r="40" spans="1:8" ht="42">
      <c r="A40" s="17">
        <v>4</v>
      </c>
      <c r="B40" s="17" t="s">
        <v>921</v>
      </c>
      <c r="C40" s="99" t="s">
        <v>922</v>
      </c>
      <c r="D40" s="17" t="s">
        <v>27</v>
      </c>
      <c r="E40" s="49" t="s">
        <v>1123</v>
      </c>
      <c r="F40" s="17" t="s">
        <v>934</v>
      </c>
      <c r="G40" s="17" t="s">
        <v>1307</v>
      </c>
      <c r="H40" s="17" t="s">
        <v>54</v>
      </c>
    </row>
    <row r="41" spans="1:8" ht="42">
      <c r="A41" s="17">
        <v>5</v>
      </c>
      <c r="B41" s="17" t="s">
        <v>35</v>
      </c>
      <c r="C41" s="17" t="s">
        <v>1308</v>
      </c>
      <c r="D41" s="17" t="s">
        <v>27</v>
      </c>
      <c r="E41" s="25" t="s">
        <v>1309</v>
      </c>
      <c r="F41" s="17" t="s">
        <v>1243</v>
      </c>
      <c r="G41" s="17"/>
      <c r="H41" s="17" t="s">
        <v>54</v>
      </c>
    </row>
    <row r="42" spans="1:8" ht="42">
      <c r="A42" s="246">
        <v>6</v>
      </c>
      <c r="B42" s="17" t="s">
        <v>204</v>
      </c>
      <c r="C42" s="73" t="s">
        <v>558</v>
      </c>
      <c r="D42" s="75" t="s">
        <v>27</v>
      </c>
      <c r="E42" s="55" t="s">
        <v>674</v>
      </c>
      <c r="F42" s="55" t="s">
        <v>738</v>
      </c>
      <c r="G42" s="55" t="s">
        <v>949</v>
      </c>
      <c r="H42" s="75" t="s">
        <v>561</v>
      </c>
    </row>
    <row r="43" spans="1:8" ht="140">
      <c r="A43" s="238"/>
      <c r="B43" s="17" t="s">
        <v>204</v>
      </c>
      <c r="C43" s="17" t="s">
        <v>751</v>
      </c>
      <c r="D43" s="17" t="s">
        <v>1039</v>
      </c>
      <c r="E43" s="17" t="s">
        <v>1250</v>
      </c>
      <c r="F43" s="17" t="s">
        <v>1238</v>
      </c>
      <c r="G43" s="17" t="s">
        <v>1121</v>
      </c>
      <c r="H43" s="17" t="s">
        <v>528</v>
      </c>
    </row>
    <row r="44" spans="1:8" ht="42">
      <c r="A44" s="17">
        <v>7</v>
      </c>
      <c r="B44" s="17" t="s">
        <v>953</v>
      </c>
      <c r="C44" s="17" t="s">
        <v>174</v>
      </c>
      <c r="D44" s="17" t="s">
        <v>27</v>
      </c>
      <c r="E44" s="17" t="s">
        <v>1311</v>
      </c>
      <c r="F44" s="17" t="s">
        <v>1312</v>
      </c>
      <c r="G44" s="17" t="s">
        <v>209</v>
      </c>
      <c r="H44" s="17" t="s">
        <v>344</v>
      </c>
    </row>
  </sheetData>
  <mergeCells count="15">
    <mergeCell ref="I3:I6"/>
    <mergeCell ref="A10:E10"/>
    <mergeCell ref="F10:H10"/>
    <mergeCell ref="A11:A12"/>
    <mergeCell ref="A17:A18"/>
    <mergeCell ref="A36:E36"/>
    <mergeCell ref="F36:H36"/>
    <mergeCell ref="A42:A43"/>
    <mergeCell ref="A2:E2"/>
    <mergeCell ref="F2:H2"/>
    <mergeCell ref="A20:E20"/>
    <mergeCell ref="F20:H20"/>
    <mergeCell ref="A27:E27"/>
    <mergeCell ref="F27:H27"/>
    <mergeCell ref="A29:A30"/>
  </mergeCells>
  <conditionalFormatting sqref="B3:C9 B11:B16 C11:C17 B19:C19 B21:B22 C21:C25 B28:B32 C28:C33 B35:C35 B37:B40 C37:C42">
    <cfRule type="notContainsBlanks" dxfId="16" priority="1">
      <formula>LEN(TRIM(B3))&gt;0</formula>
    </cfRule>
  </conditionalFormatting>
  <hyperlinks>
    <hyperlink ref="E22" r:id="rId1" xr:uid="{00000000-0004-0000-14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H44"/>
  <sheetViews>
    <sheetView workbookViewId="0">
      <selection activeCell="E27" sqref="A1:XFD1048576"/>
    </sheetView>
  </sheetViews>
  <sheetFormatPr baseColWidth="10" defaultColWidth="14.5" defaultRowHeight="13"/>
  <cols>
    <col min="1" max="1" width="12.5" customWidth="1"/>
    <col min="2" max="2" width="17.5" customWidth="1"/>
    <col min="3" max="3" width="17.33203125" customWidth="1"/>
    <col min="4" max="4" width="17" customWidth="1"/>
    <col min="5" max="5" width="51.83203125" customWidth="1"/>
  </cols>
  <sheetData>
    <row r="1" spans="1:8" ht="42">
      <c r="A1" s="17" t="s">
        <v>888</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56">
      <c r="A3" s="17">
        <v>1</v>
      </c>
      <c r="B3" s="17" t="s">
        <v>23</v>
      </c>
      <c r="C3" s="17" t="s">
        <v>905</v>
      </c>
      <c r="D3" s="17" t="s">
        <v>12</v>
      </c>
      <c r="E3" s="17" t="s">
        <v>1170</v>
      </c>
      <c r="F3" s="17" t="s">
        <v>1004</v>
      </c>
      <c r="G3" s="17" t="s">
        <v>1171</v>
      </c>
      <c r="H3" s="17" t="s">
        <v>46</v>
      </c>
    </row>
    <row r="4" spans="1:8" ht="112">
      <c r="A4" s="17">
        <v>2</v>
      </c>
      <c r="B4" s="17" t="s">
        <v>35</v>
      </c>
      <c r="C4" s="121" t="s">
        <v>1128</v>
      </c>
      <c r="D4" s="17" t="s">
        <v>27</v>
      </c>
      <c r="E4" s="17" t="s">
        <v>1183</v>
      </c>
      <c r="F4" s="17" t="s">
        <v>1184</v>
      </c>
      <c r="G4" s="17" t="s">
        <v>1185</v>
      </c>
      <c r="H4" s="25" t="s">
        <v>1186</v>
      </c>
    </row>
    <row r="5" spans="1:8" ht="56">
      <c r="A5" s="17">
        <v>3</v>
      </c>
      <c r="B5" s="17" t="s">
        <v>958</v>
      </c>
      <c r="C5" s="17" t="s">
        <v>1131</v>
      </c>
      <c r="D5" s="17" t="s">
        <v>297</v>
      </c>
      <c r="E5" s="17" t="s">
        <v>1187</v>
      </c>
      <c r="F5" s="17" t="s">
        <v>1004</v>
      </c>
      <c r="G5" s="17" t="s">
        <v>1171</v>
      </c>
      <c r="H5" s="17" t="s">
        <v>284</v>
      </c>
    </row>
    <row r="6" spans="1:8" ht="42">
      <c r="A6" s="17">
        <v>4</v>
      </c>
      <c r="B6" s="17" t="s">
        <v>921</v>
      </c>
      <c r="C6" s="99" t="s">
        <v>922</v>
      </c>
      <c r="D6" s="17" t="s">
        <v>27</v>
      </c>
      <c r="E6" s="17" t="s">
        <v>1189</v>
      </c>
      <c r="F6" s="17" t="s">
        <v>934</v>
      </c>
      <c r="G6" s="17" t="s">
        <v>280</v>
      </c>
      <c r="H6" s="17" t="s">
        <v>54</v>
      </c>
    </row>
    <row r="7" spans="1:8" ht="84">
      <c r="A7" s="17">
        <v>5</v>
      </c>
      <c r="B7" s="17" t="s">
        <v>913</v>
      </c>
      <c r="C7" s="17" t="s">
        <v>1190</v>
      </c>
      <c r="D7" s="17" t="s">
        <v>105</v>
      </c>
      <c r="E7" s="17" t="s">
        <v>1191</v>
      </c>
      <c r="F7" s="17" t="s">
        <v>1192</v>
      </c>
      <c r="G7" s="17" t="s">
        <v>1193</v>
      </c>
      <c r="H7" s="17" t="s">
        <v>1194</v>
      </c>
    </row>
    <row r="8" spans="1:8" ht="112">
      <c r="A8" s="17">
        <v>6</v>
      </c>
      <c r="B8" s="17" t="s">
        <v>93</v>
      </c>
      <c r="C8" s="17" t="s">
        <v>646</v>
      </c>
      <c r="D8" s="17" t="s">
        <v>105</v>
      </c>
      <c r="E8" s="17" t="s">
        <v>1195</v>
      </c>
      <c r="F8" s="17" t="s">
        <v>108</v>
      </c>
      <c r="G8" s="17" t="s">
        <v>514</v>
      </c>
      <c r="H8" s="17" t="s">
        <v>367</v>
      </c>
    </row>
    <row r="9" spans="1:8">
      <c r="A9" s="101"/>
      <c r="B9" s="101"/>
      <c r="C9" s="101"/>
      <c r="D9" s="92"/>
      <c r="E9" s="92"/>
      <c r="F9" s="92"/>
      <c r="G9" s="92"/>
      <c r="H9" s="92"/>
    </row>
    <row r="10" spans="1:8">
      <c r="A10" s="239" t="s">
        <v>47</v>
      </c>
      <c r="B10" s="229"/>
      <c r="C10" s="229"/>
      <c r="D10" s="229"/>
      <c r="E10" s="230"/>
      <c r="F10" s="240">
        <v>43949</v>
      </c>
      <c r="G10" s="229"/>
      <c r="H10" s="230"/>
    </row>
    <row r="11" spans="1:8" ht="56">
      <c r="A11" s="17">
        <v>1</v>
      </c>
      <c r="B11" s="17" t="s">
        <v>953</v>
      </c>
      <c r="C11" s="17" t="s">
        <v>275</v>
      </c>
      <c r="D11" s="17" t="s">
        <v>27</v>
      </c>
      <c r="E11" s="17" t="s">
        <v>954</v>
      </c>
      <c r="F11" s="17" t="s">
        <v>279</v>
      </c>
      <c r="G11" s="17" t="s">
        <v>956</v>
      </c>
      <c r="H11" s="17" t="s">
        <v>957</v>
      </c>
    </row>
    <row r="12" spans="1:8" ht="42">
      <c r="A12" s="17">
        <v>2</v>
      </c>
      <c r="B12" s="17" t="s">
        <v>996</v>
      </c>
      <c r="C12" s="17" t="s">
        <v>998</v>
      </c>
      <c r="D12" s="17" t="s">
        <v>27</v>
      </c>
      <c r="E12" s="117" t="s">
        <v>1198</v>
      </c>
      <c r="F12" s="17" t="s">
        <v>1200</v>
      </c>
      <c r="G12" s="107">
        <v>43949</v>
      </c>
      <c r="H12" s="17" t="s">
        <v>1144</v>
      </c>
    </row>
    <row r="13" spans="1:8" ht="56">
      <c r="A13" s="17">
        <v>3</v>
      </c>
      <c r="B13" s="17" t="s">
        <v>23</v>
      </c>
      <c r="C13" s="17" t="s">
        <v>905</v>
      </c>
      <c r="D13" s="17" t="s">
        <v>27</v>
      </c>
      <c r="E13" s="17" t="s">
        <v>1156</v>
      </c>
      <c r="F13" s="17" t="s">
        <v>1004</v>
      </c>
      <c r="G13" s="17" t="s">
        <v>969</v>
      </c>
      <c r="H13" s="17" t="s">
        <v>46</v>
      </c>
    </row>
    <row r="14" spans="1:8" ht="56">
      <c r="A14" s="17">
        <v>4</v>
      </c>
      <c r="B14" s="17" t="s">
        <v>958</v>
      </c>
      <c r="C14" s="17" t="s">
        <v>905</v>
      </c>
      <c r="D14" s="17" t="s">
        <v>27</v>
      </c>
      <c r="E14" s="17" t="s">
        <v>1212</v>
      </c>
      <c r="F14" s="17" t="s">
        <v>1004</v>
      </c>
      <c r="G14" s="17" t="s">
        <v>975</v>
      </c>
      <c r="H14" s="17" t="s">
        <v>623</v>
      </c>
    </row>
    <row r="15" spans="1:8" ht="56">
      <c r="A15" s="17">
        <v>5</v>
      </c>
      <c r="B15" s="17" t="s">
        <v>35</v>
      </c>
      <c r="C15" s="17" t="s">
        <v>1128</v>
      </c>
      <c r="D15" s="17" t="s">
        <v>27</v>
      </c>
      <c r="E15" s="17" t="s">
        <v>1216</v>
      </c>
      <c r="F15" s="17" t="s">
        <v>1217</v>
      </c>
      <c r="G15" s="17" t="s">
        <v>1218</v>
      </c>
      <c r="H15" s="17" t="s">
        <v>776</v>
      </c>
    </row>
    <row r="16" spans="1:8" ht="42">
      <c r="A16" s="17">
        <v>6</v>
      </c>
      <c r="B16" s="17" t="s">
        <v>1221</v>
      </c>
      <c r="C16" s="99" t="s">
        <v>922</v>
      </c>
      <c r="D16" s="17" t="s">
        <v>27</v>
      </c>
      <c r="E16" s="49" t="s">
        <v>1222</v>
      </c>
      <c r="F16" s="17" t="s">
        <v>934</v>
      </c>
      <c r="G16" s="17" t="s">
        <v>280</v>
      </c>
      <c r="H16" s="17" t="s">
        <v>54</v>
      </c>
    </row>
    <row r="17" spans="1:8">
      <c r="A17" s="101"/>
      <c r="B17" s="101"/>
      <c r="C17" s="101"/>
      <c r="D17" s="92"/>
      <c r="E17" s="92"/>
      <c r="F17" s="92"/>
      <c r="G17" s="92"/>
      <c r="H17" s="92"/>
    </row>
    <row r="18" spans="1:8">
      <c r="A18" s="239" t="s">
        <v>82</v>
      </c>
      <c r="B18" s="229"/>
      <c r="C18" s="229"/>
      <c r="D18" s="229"/>
      <c r="E18" s="230"/>
      <c r="F18" s="240">
        <v>43950</v>
      </c>
      <c r="G18" s="229"/>
      <c r="H18" s="230"/>
    </row>
    <row r="19" spans="1:8" ht="84">
      <c r="A19" s="17">
        <v>1</v>
      </c>
      <c r="B19" s="17" t="s">
        <v>35</v>
      </c>
      <c r="C19" s="17" t="s">
        <v>1128</v>
      </c>
      <c r="D19" s="17" t="s">
        <v>27</v>
      </c>
      <c r="E19" s="17" t="s">
        <v>1183</v>
      </c>
      <c r="F19" s="17" t="s">
        <v>1234</v>
      </c>
      <c r="G19" s="17" t="s">
        <v>1235</v>
      </c>
      <c r="H19" s="17" t="s">
        <v>1169</v>
      </c>
    </row>
    <row r="20" spans="1:8" ht="56">
      <c r="A20" s="246">
        <v>2</v>
      </c>
      <c r="B20" s="17" t="s">
        <v>204</v>
      </c>
      <c r="C20" s="127" t="s">
        <v>558</v>
      </c>
      <c r="D20" s="129" t="s">
        <v>27</v>
      </c>
      <c r="E20" s="17" t="s">
        <v>1245</v>
      </c>
      <c r="F20" s="17" t="s">
        <v>738</v>
      </c>
      <c r="G20" s="17" t="s">
        <v>505</v>
      </c>
      <c r="H20" s="17" t="s">
        <v>54</v>
      </c>
    </row>
    <row r="21" spans="1:8" ht="56">
      <c r="A21" s="238"/>
      <c r="B21" s="17" t="s">
        <v>204</v>
      </c>
      <c r="C21" s="17" t="s">
        <v>751</v>
      </c>
      <c r="D21" s="17" t="s">
        <v>27</v>
      </c>
      <c r="E21" s="17" t="s">
        <v>1237</v>
      </c>
      <c r="F21" s="17" t="s">
        <v>836</v>
      </c>
      <c r="G21" s="96" t="s">
        <v>1043</v>
      </c>
      <c r="H21" s="17" t="s">
        <v>54</v>
      </c>
    </row>
    <row r="22" spans="1:8" ht="42">
      <c r="A22" s="17">
        <v>3</v>
      </c>
      <c r="B22" s="17" t="s">
        <v>23</v>
      </c>
      <c r="C22" s="17" t="s">
        <v>1131</v>
      </c>
      <c r="D22" s="17" t="s">
        <v>27</v>
      </c>
      <c r="E22" s="17" t="s">
        <v>1204</v>
      </c>
      <c r="F22" s="17" t="s">
        <v>1251</v>
      </c>
      <c r="G22" s="97" t="s">
        <v>1252</v>
      </c>
      <c r="H22" s="17" t="s">
        <v>54</v>
      </c>
    </row>
    <row r="23" spans="1:8" ht="56">
      <c r="A23" s="246">
        <v>4</v>
      </c>
      <c r="B23" s="17" t="s">
        <v>204</v>
      </c>
      <c r="C23" s="127" t="s">
        <v>558</v>
      </c>
      <c r="D23" s="129" t="s">
        <v>27</v>
      </c>
      <c r="E23" s="17" t="s">
        <v>1253</v>
      </c>
      <c r="F23" s="17" t="s">
        <v>738</v>
      </c>
      <c r="G23" s="17" t="s">
        <v>505</v>
      </c>
      <c r="H23" s="129" t="s">
        <v>561</v>
      </c>
    </row>
    <row r="24" spans="1:8" ht="70">
      <c r="A24" s="238"/>
      <c r="B24" s="17" t="s">
        <v>204</v>
      </c>
      <c r="C24" s="17" t="s">
        <v>751</v>
      </c>
      <c r="D24" s="17" t="s">
        <v>27</v>
      </c>
      <c r="E24" s="17" t="s">
        <v>1254</v>
      </c>
      <c r="F24" s="17" t="s">
        <v>1257</v>
      </c>
      <c r="G24" s="17" t="s">
        <v>1043</v>
      </c>
      <c r="H24" s="17" t="s">
        <v>54</v>
      </c>
    </row>
    <row r="25" spans="1:8">
      <c r="A25" s="101"/>
      <c r="B25" s="101"/>
      <c r="C25" s="101"/>
      <c r="D25" s="92"/>
      <c r="E25" s="92"/>
      <c r="F25" s="92"/>
      <c r="G25" s="92"/>
      <c r="H25" s="92"/>
    </row>
    <row r="26" spans="1:8">
      <c r="A26" s="239" t="s">
        <v>111</v>
      </c>
      <c r="B26" s="229"/>
      <c r="C26" s="229"/>
      <c r="D26" s="229"/>
      <c r="E26" s="230"/>
      <c r="F26" s="240">
        <v>43951</v>
      </c>
      <c r="G26" s="229"/>
      <c r="H26" s="230"/>
    </row>
    <row r="27" spans="1:8" ht="56">
      <c r="A27" s="246">
        <v>1</v>
      </c>
      <c r="B27" s="17" t="s">
        <v>204</v>
      </c>
      <c r="C27" s="127" t="s">
        <v>558</v>
      </c>
      <c r="D27" s="129" t="s">
        <v>27</v>
      </c>
      <c r="E27" s="17" t="s">
        <v>1262</v>
      </c>
      <c r="F27" s="17" t="s">
        <v>738</v>
      </c>
      <c r="G27" s="17" t="s">
        <v>505</v>
      </c>
      <c r="H27" s="129" t="s">
        <v>561</v>
      </c>
    </row>
    <row r="28" spans="1:8" ht="112">
      <c r="A28" s="238"/>
      <c r="B28" s="17" t="s">
        <v>204</v>
      </c>
      <c r="C28" s="17" t="s">
        <v>751</v>
      </c>
      <c r="D28" s="17" t="s">
        <v>1039</v>
      </c>
      <c r="E28" s="17" t="s">
        <v>1263</v>
      </c>
      <c r="F28" s="17" t="s">
        <v>1257</v>
      </c>
      <c r="G28" s="121" t="s">
        <v>1100</v>
      </c>
      <c r="H28" s="17" t="s">
        <v>561</v>
      </c>
    </row>
    <row r="29" spans="1:8" ht="42">
      <c r="A29" s="17">
        <v>2</v>
      </c>
      <c r="B29" s="17" t="s">
        <v>23</v>
      </c>
      <c r="C29" s="17" t="s">
        <v>905</v>
      </c>
      <c r="D29" s="17" t="s">
        <v>27</v>
      </c>
      <c r="E29" s="17" t="s">
        <v>1267</v>
      </c>
      <c r="F29" s="17" t="s">
        <v>1251</v>
      </c>
      <c r="G29" s="17" t="s">
        <v>1090</v>
      </c>
      <c r="H29" s="17" t="s">
        <v>54</v>
      </c>
    </row>
    <row r="30" spans="1:8" ht="28">
      <c r="A30" s="17">
        <v>3</v>
      </c>
      <c r="B30" s="17" t="s">
        <v>958</v>
      </c>
      <c r="C30" s="17" t="s">
        <v>905</v>
      </c>
      <c r="D30" s="17"/>
      <c r="E30" s="17" t="s">
        <v>1212</v>
      </c>
      <c r="F30" s="17" t="s">
        <v>1251</v>
      </c>
      <c r="G30" s="17" t="s">
        <v>1024</v>
      </c>
      <c r="H30" s="17" t="s">
        <v>623</v>
      </c>
    </row>
    <row r="31" spans="1:8" ht="42">
      <c r="A31" s="17">
        <v>4</v>
      </c>
      <c r="B31" s="17" t="s">
        <v>35</v>
      </c>
      <c r="C31" s="17" t="s">
        <v>1128</v>
      </c>
      <c r="D31" s="17" t="s">
        <v>27</v>
      </c>
      <c r="E31" s="17" t="s">
        <v>1271</v>
      </c>
      <c r="F31" s="17" t="s">
        <v>1272</v>
      </c>
      <c r="G31" s="17" t="s">
        <v>1273</v>
      </c>
      <c r="H31" s="17" t="s">
        <v>46</v>
      </c>
    </row>
    <row r="32" spans="1:8" ht="70">
      <c r="A32" s="17">
        <v>5</v>
      </c>
      <c r="B32" s="17" t="s">
        <v>133</v>
      </c>
      <c r="C32" s="17" t="s">
        <v>890</v>
      </c>
      <c r="D32" s="17" t="s">
        <v>27</v>
      </c>
      <c r="E32" s="17" t="s">
        <v>1179</v>
      </c>
      <c r="F32" s="99" t="s">
        <v>1180</v>
      </c>
      <c r="G32" s="17" t="s">
        <v>1274</v>
      </c>
      <c r="H32" s="17" t="s">
        <v>623</v>
      </c>
    </row>
    <row r="33" spans="1:8" ht="84">
      <c r="A33" s="17">
        <v>6</v>
      </c>
      <c r="B33" s="17" t="s">
        <v>133</v>
      </c>
      <c r="C33" s="17" t="s">
        <v>1167</v>
      </c>
      <c r="D33" s="120" t="s">
        <v>27</v>
      </c>
      <c r="E33" s="123" t="s">
        <v>1182</v>
      </c>
      <c r="F33" s="131" t="s">
        <v>1188</v>
      </c>
      <c r="G33" s="124">
        <v>43949</v>
      </c>
      <c r="H33" s="120" t="s">
        <v>623</v>
      </c>
    </row>
    <row r="34" spans="1:8" ht="56">
      <c r="A34" s="17">
        <v>7</v>
      </c>
      <c r="B34" s="17" t="s">
        <v>953</v>
      </c>
      <c r="C34" s="17" t="s">
        <v>275</v>
      </c>
      <c r="D34" s="17" t="s">
        <v>27</v>
      </c>
      <c r="E34" s="17" t="s">
        <v>1119</v>
      </c>
      <c r="F34" s="17" t="s">
        <v>995</v>
      </c>
      <c r="G34" s="17" t="s">
        <v>956</v>
      </c>
      <c r="H34" s="17" t="s">
        <v>54</v>
      </c>
    </row>
    <row r="35" spans="1:8">
      <c r="A35" s="101"/>
      <c r="B35" s="101"/>
      <c r="C35" s="101"/>
      <c r="D35" s="92"/>
      <c r="E35" s="92"/>
      <c r="F35" s="92"/>
      <c r="G35" s="92"/>
      <c r="H35" s="92"/>
    </row>
    <row r="36" spans="1:8">
      <c r="A36" s="239" t="s">
        <v>129</v>
      </c>
      <c r="B36" s="229"/>
      <c r="C36" s="229"/>
      <c r="D36" s="229"/>
      <c r="E36" s="230"/>
      <c r="F36" s="239" t="s">
        <v>131</v>
      </c>
      <c r="G36" s="229"/>
      <c r="H36" s="230"/>
    </row>
    <row r="37" spans="1:8" ht="42">
      <c r="A37" s="17">
        <v>1</v>
      </c>
      <c r="B37" s="17" t="s">
        <v>921</v>
      </c>
      <c r="C37" s="99" t="s">
        <v>922</v>
      </c>
      <c r="D37" s="17" t="s">
        <v>27</v>
      </c>
      <c r="E37" s="133" t="s">
        <v>1123</v>
      </c>
      <c r="F37" s="17" t="s">
        <v>934</v>
      </c>
      <c r="G37" s="17" t="s">
        <v>1294</v>
      </c>
      <c r="H37" s="17" t="s">
        <v>54</v>
      </c>
    </row>
    <row r="38" spans="1:8" ht="28">
      <c r="A38" s="17">
        <v>2</v>
      </c>
      <c r="B38" s="17" t="s">
        <v>35</v>
      </c>
      <c r="C38" s="17" t="s">
        <v>1128</v>
      </c>
      <c r="D38" s="17" t="s">
        <v>949</v>
      </c>
      <c r="E38" s="17" t="s">
        <v>949</v>
      </c>
      <c r="F38" s="17"/>
      <c r="G38" s="17" t="s">
        <v>949</v>
      </c>
      <c r="H38" s="17"/>
    </row>
    <row r="39" spans="1:8" ht="14">
      <c r="A39" s="17">
        <v>3</v>
      </c>
      <c r="B39" s="17" t="s">
        <v>899</v>
      </c>
      <c r="C39" s="17" t="s">
        <v>1239</v>
      </c>
      <c r="D39" s="25"/>
      <c r="E39" s="25"/>
      <c r="F39" s="25"/>
      <c r="G39" s="25"/>
      <c r="H39" s="17"/>
    </row>
    <row r="40" spans="1:8" ht="42">
      <c r="A40" s="17">
        <v>4</v>
      </c>
      <c r="B40" s="17" t="s">
        <v>23</v>
      </c>
      <c r="C40" s="17" t="s">
        <v>905</v>
      </c>
      <c r="D40" s="17" t="s">
        <v>27</v>
      </c>
      <c r="E40" s="17"/>
      <c r="F40" s="17" t="s">
        <v>1214</v>
      </c>
      <c r="G40" s="17"/>
      <c r="H40" s="17"/>
    </row>
    <row r="41" spans="1:8" ht="56">
      <c r="A41" s="246">
        <v>5</v>
      </c>
      <c r="B41" s="17" t="s">
        <v>204</v>
      </c>
      <c r="C41" s="127" t="s">
        <v>558</v>
      </c>
      <c r="D41" s="129" t="s">
        <v>27</v>
      </c>
      <c r="E41" s="17" t="s">
        <v>674</v>
      </c>
      <c r="F41" s="17" t="s">
        <v>1297</v>
      </c>
      <c r="G41" s="17" t="s">
        <v>505</v>
      </c>
      <c r="H41" s="129" t="s">
        <v>561</v>
      </c>
    </row>
    <row r="42" spans="1:8" ht="112">
      <c r="A42" s="238"/>
      <c r="B42" s="17" t="s">
        <v>204</v>
      </c>
      <c r="C42" s="17" t="s">
        <v>751</v>
      </c>
      <c r="D42" s="17" t="s">
        <v>1039</v>
      </c>
      <c r="E42" s="17" t="s">
        <v>1250</v>
      </c>
      <c r="F42" s="17" t="s">
        <v>1298</v>
      </c>
      <c r="G42" s="17" t="s">
        <v>1121</v>
      </c>
      <c r="H42" s="17" t="s">
        <v>528</v>
      </c>
    </row>
    <row r="43" spans="1:8" ht="42">
      <c r="A43" s="17">
        <v>6</v>
      </c>
      <c r="B43" s="17" t="s">
        <v>953</v>
      </c>
      <c r="C43" s="17" t="s">
        <v>275</v>
      </c>
      <c r="D43" s="17" t="s">
        <v>27</v>
      </c>
      <c r="E43" s="17" t="s">
        <v>1119</v>
      </c>
      <c r="F43" s="5" t="s">
        <v>364</v>
      </c>
      <c r="G43" s="17"/>
      <c r="H43" s="99" t="s">
        <v>46</v>
      </c>
    </row>
    <row r="44" spans="1:8" ht="42">
      <c r="A44" s="17">
        <v>7</v>
      </c>
      <c r="B44" s="17" t="s">
        <v>23</v>
      </c>
      <c r="C44" s="17" t="s">
        <v>905</v>
      </c>
      <c r="D44" s="17" t="s">
        <v>27</v>
      </c>
      <c r="E44" s="17"/>
      <c r="F44" s="17" t="s">
        <v>1214</v>
      </c>
      <c r="G44" s="17"/>
      <c r="H44" s="17"/>
    </row>
  </sheetData>
  <mergeCells count="14">
    <mergeCell ref="A41:A42"/>
    <mergeCell ref="A2:E2"/>
    <mergeCell ref="F2:H2"/>
    <mergeCell ref="A10:E10"/>
    <mergeCell ref="F10:H10"/>
    <mergeCell ref="A18:E18"/>
    <mergeCell ref="F18:H18"/>
    <mergeCell ref="A20:A21"/>
    <mergeCell ref="A23:A24"/>
    <mergeCell ref="A26:E26"/>
    <mergeCell ref="F26:H26"/>
    <mergeCell ref="A27:A28"/>
    <mergeCell ref="A36:E36"/>
    <mergeCell ref="F36:H36"/>
  </mergeCells>
  <conditionalFormatting sqref="B3:C9 B11:B16 C11:C17 B19:B22 C19:C25 B27:B32 C27:C33 B35:C35 B37:B40 C37:C41">
    <cfRule type="notContainsBlanks" dxfId="15" priority="1">
      <formula>LEN(TRIM(B3))&gt;0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fitToPage="1"/>
  </sheetPr>
  <dimension ref="A1:H44"/>
  <sheetViews>
    <sheetView workbookViewId="0">
      <selection activeCell="E28" sqref="A1:XFD1048576"/>
    </sheetView>
  </sheetViews>
  <sheetFormatPr baseColWidth="10" defaultColWidth="14.5" defaultRowHeight="13"/>
  <cols>
    <col min="1" max="1" width="12.5" customWidth="1"/>
    <col min="2" max="2" width="18" customWidth="1"/>
    <col min="3" max="3" width="17" customWidth="1"/>
    <col min="5" max="5" width="58.83203125" customWidth="1"/>
  </cols>
  <sheetData>
    <row r="1" spans="1:8" ht="42">
      <c r="A1" s="17" t="s">
        <v>888</v>
      </c>
      <c r="B1" s="17" t="s">
        <v>889</v>
      </c>
      <c r="C1" s="17" t="s">
        <v>3</v>
      </c>
      <c r="D1" s="17" t="s">
        <v>4</v>
      </c>
      <c r="E1" s="17" t="s">
        <v>5</v>
      </c>
      <c r="F1" s="17" t="s">
        <v>6</v>
      </c>
      <c r="G1" s="17" t="s">
        <v>7</v>
      </c>
      <c r="H1" s="17" t="s">
        <v>8</v>
      </c>
    </row>
    <row r="2" spans="1:8">
      <c r="A2" s="239"/>
      <c r="B2" s="229"/>
      <c r="C2" s="229"/>
      <c r="D2" s="229"/>
      <c r="E2" s="230"/>
      <c r="F2" s="240">
        <v>43948</v>
      </c>
      <c r="G2" s="229"/>
      <c r="H2" s="230"/>
    </row>
    <row r="3" spans="1:8" ht="70">
      <c r="A3" s="17">
        <v>1</v>
      </c>
      <c r="B3" s="17" t="s">
        <v>35</v>
      </c>
      <c r="C3" s="134" t="s">
        <v>1310</v>
      </c>
      <c r="D3" s="27" t="s">
        <v>1313</v>
      </c>
      <c r="E3" s="17" t="s">
        <v>1314</v>
      </c>
      <c r="F3" s="120" t="s">
        <v>912</v>
      </c>
      <c r="G3" s="17" t="s">
        <v>24</v>
      </c>
      <c r="H3" s="17" t="s">
        <v>904</v>
      </c>
    </row>
    <row r="4" spans="1:8" ht="70">
      <c r="A4" s="246">
        <v>2</v>
      </c>
      <c r="B4" s="17" t="s">
        <v>204</v>
      </c>
      <c r="C4" s="17" t="s">
        <v>925</v>
      </c>
      <c r="D4" s="17" t="s">
        <v>27</v>
      </c>
      <c r="E4" s="17" t="s">
        <v>1315</v>
      </c>
      <c r="F4" s="17" t="s">
        <v>1316</v>
      </c>
      <c r="G4" s="17" t="s">
        <v>933</v>
      </c>
      <c r="H4" s="17" t="s">
        <v>1317</v>
      </c>
    </row>
    <row r="5" spans="1:8" ht="56">
      <c r="A5" s="238"/>
      <c r="B5" s="17" t="s">
        <v>204</v>
      </c>
      <c r="C5" s="73" t="s">
        <v>558</v>
      </c>
      <c r="D5" s="75" t="s">
        <v>27</v>
      </c>
      <c r="E5" s="55" t="s">
        <v>1232</v>
      </c>
      <c r="F5" s="75" t="s">
        <v>615</v>
      </c>
      <c r="G5" s="55" t="s">
        <v>505</v>
      </c>
      <c r="H5" s="55" t="s">
        <v>561</v>
      </c>
    </row>
    <row r="6" spans="1:8" ht="112">
      <c r="A6" s="17">
        <v>3</v>
      </c>
      <c r="B6" s="17" t="s">
        <v>23</v>
      </c>
      <c r="C6" s="17" t="s">
        <v>1318</v>
      </c>
      <c r="D6" s="17" t="s">
        <v>1319</v>
      </c>
      <c r="E6" s="17" t="s">
        <v>1320</v>
      </c>
      <c r="F6" s="17" t="s">
        <v>1321</v>
      </c>
      <c r="G6" s="17" t="s">
        <v>1322</v>
      </c>
      <c r="H6" s="17" t="s">
        <v>54</v>
      </c>
    </row>
    <row r="7" spans="1:8" ht="42">
      <c r="A7" s="17">
        <v>4</v>
      </c>
      <c r="B7" s="17" t="s">
        <v>958</v>
      </c>
      <c r="C7" s="17" t="s">
        <v>1323</v>
      </c>
      <c r="D7" s="17" t="s">
        <v>1324</v>
      </c>
      <c r="E7" s="17" t="s">
        <v>1325</v>
      </c>
      <c r="F7" s="17"/>
      <c r="G7" s="17"/>
      <c r="H7" s="17"/>
    </row>
    <row r="8" spans="1:8" ht="42">
      <c r="A8" s="17">
        <v>5</v>
      </c>
      <c r="B8" s="17" t="s">
        <v>921</v>
      </c>
      <c r="C8" s="99" t="s">
        <v>922</v>
      </c>
      <c r="D8" s="17" t="s">
        <v>27</v>
      </c>
      <c r="E8" s="17" t="s">
        <v>1189</v>
      </c>
      <c r="F8" s="17" t="s">
        <v>934</v>
      </c>
      <c r="G8" s="17" t="s">
        <v>280</v>
      </c>
      <c r="H8" s="17" t="s">
        <v>54</v>
      </c>
    </row>
    <row r="9" spans="1:8" ht="56">
      <c r="A9" s="17">
        <v>6</v>
      </c>
      <c r="B9" s="17" t="s">
        <v>953</v>
      </c>
      <c r="C9" s="17" t="s">
        <v>50</v>
      </c>
      <c r="D9" s="17" t="s">
        <v>220</v>
      </c>
      <c r="E9" s="17" t="s">
        <v>1326</v>
      </c>
      <c r="F9" s="17" t="s">
        <v>52</v>
      </c>
      <c r="G9" s="17" t="s">
        <v>728</v>
      </c>
      <c r="H9" s="17" t="s">
        <v>54</v>
      </c>
    </row>
    <row r="10" spans="1:8">
      <c r="A10" s="101"/>
      <c r="B10" s="101"/>
      <c r="C10" s="101"/>
      <c r="D10" s="92"/>
      <c r="E10" s="92"/>
      <c r="F10" s="92"/>
      <c r="G10" s="92"/>
      <c r="H10" s="92"/>
    </row>
    <row r="11" spans="1:8">
      <c r="A11" s="239" t="s">
        <v>47</v>
      </c>
      <c r="B11" s="229"/>
      <c r="C11" s="229"/>
      <c r="D11" s="229"/>
      <c r="E11" s="230"/>
      <c r="F11" s="240">
        <v>43949</v>
      </c>
      <c r="G11" s="229"/>
      <c r="H11" s="230"/>
    </row>
    <row r="12" spans="1:8" ht="42">
      <c r="A12" s="17">
        <v>1</v>
      </c>
      <c r="B12" s="17" t="s">
        <v>996</v>
      </c>
      <c r="C12" s="17" t="s">
        <v>998</v>
      </c>
      <c r="D12" s="17" t="s">
        <v>27</v>
      </c>
      <c r="E12" s="117" t="s">
        <v>1327</v>
      </c>
      <c r="F12" s="17" t="s">
        <v>1143</v>
      </c>
      <c r="G12" s="135">
        <v>43949</v>
      </c>
      <c r="H12" s="17" t="s">
        <v>1144</v>
      </c>
    </row>
    <row r="13" spans="1:8" ht="84">
      <c r="A13" s="17">
        <v>2</v>
      </c>
      <c r="B13" s="17" t="s">
        <v>23</v>
      </c>
      <c r="C13" s="17" t="s">
        <v>1323</v>
      </c>
      <c r="D13" s="17" t="s">
        <v>1328</v>
      </c>
      <c r="E13" s="17" t="s">
        <v>1329</v>
      </c>
      <c r="F13" s="53" t="s">
        <v>1330</v>
      </c>
      <c r="G13" s="17" t="s">
        <v>1322</v>
      </c>
      <c r="H13" s="17" t="s">
        <v>46</v>
      </c>
    </row>
    <row r="14" spans="1:8" ht="70">
      <c r="A14" s="17">
        <v>3</v>
      </c>
      <c r="B14" s="17" t="s">
        <v>913</v>
      </c>
      <c r="C14" s="17" t="s">
        <v>914</v>
      </c>
      <c r="D14" s="17" t="s">
        <v>60</v>
      </c>
      <c r="E14" s="17" t="s">
        <v>1331</v>
      </c>
      <c r="F14" s="17" t="s">
        <v>1332</v>
      </c>
      <c r="G14" s="17" t="s">
        <v>1333</v>
      </c>
      <c r="H14" s="17" t="s">
        <v>1334</v>
      </c>
    </row>
    <row r="15" spans="1:8" ht="42">
      <c r="A15" s="17">
        <v>4</v>
      </c>
      <c r="B15" s="17" t="s">
        <v>958</v>
      </c>
      <c r="C15" s="17" t="s">
        <v>1323</v>
      </c>
      <c r="D15" s="17" t="s">
        <v>1335</v>
      </c>
      <c r="E15" s="17" t="s">
        <v>1336</v>
      </c>
      <c r="F15" s="17" t="s">
        <v>1337</v>
      </c>
      <c r="G15" s="17" t="s">
        <v>1338</v>
      </c>
      <c r="H15" s="17" t="s">
        <v>1339</v>
      </c>
    </row>
    <row r="16" spans="1:8" ht="56">
      <c r="A16" s="17">
        <v>5</v>
      </c>
      <c r="B16" s="17" t="s">
        <v>35</v>
      </c>
      <c r="C16" s="17" t="s">
        <v>909</v>
      </c>
      <c r="D16" s="17" t="s">
        <v>1340</v>
      </c>
      <c r="E16" s="17" t="s">
        <v>1341</v>
      </c>
      <c r="F16" s="120" t="s">
        <v>912</v>
      </c>
      <c r="G16" s="92"/>
      <c r="H16" s="92"/>
    </row>
    <row r="17" spans="1:8" ht="28">
      <c r="A17" s="17">
        <v>6</v>
      </c>
      <c r="B17" s="17" t="s">
        <v>953</v>
      </c>
      <c r="C17" s="17" t="s">
        <v>50</v>
      </c>
      <c r="D17" s="17" t="s">
        <v>220</v>
      </c>
      <c r="E17" s="17" t="s">
        <v>1342</v>
      </c>
      <c r="F17" s="17" t="s">
        <v>85</v>
      </c>
      <c r="G17" s="17" t="s">
        <v>1343</v>
      </c>
      <c r="H17" s="17" t="s">
        <v>54</v>
      </c>
    </row>
    <row r="18" spans="1:8">
      <c r="A18" s="101"/>
      <c r="B18" s="101"/>
      <c r="C18" s="101"/>
      <c r="D18" s="92"/>
      <c r="E18" s="92"/>
      <c r="F18" s="92"/>
      <c r="G18" s="92"/>
      <c r="H18" s="92"/>
    </row>
    <row r="19" spans="1:8">
      <c r="A19" s="239" t="s">
        <v>82</v>
      </c>
      <c r="B19" s="229"/>
      <c r="C19" s="229"/>
      <c r="D19" s="229"/>
      <c r="E19" s="230"/>
      <c r="F19" s="240">
        <v>43950</v>
      </c>
      <c r="G19" s="229"/>
      <c r="H19" s="230"/>
    </row>
    <row r="20" spans="1:8" ht="56">
      <c r="A20" s="246">
        <v>1</v>
      </c>
      <c r="B20" s="17" t="s">
        <v>204</v>
      </c>
      <c r="C20" s="17" t="s">
        <v>925</v>
      </c>
      <c r="D20" s="17" t="s">
        <v>27</v>
      </c>
      <c r="E20" s="17" t="s">
        <v>1344</v>
      </c>
      <c r="F20" s="17" t="s">
        <v>1345</v>
      </c>
      <c r="G20" s="17" t="s">
        <v>1346</v>
      </c>
      <c r="H20" s="17" t="s">
        <v>1347</v>
      </c>
    </row>
    <row r="21" spans="1:8" ht="70">
      <c r="A21" s="238"/>
      <c r="B21" s="17" t="s">
        <v>204</v>
      </c>
      <c r="C21" s="73" t="s">
        <v>558</v>
      </c>
      <c r="D21" s="75" t="s">
        <v>27</v>
      </c>
      <c r="E21" s="55" t="s">
        <v>1253</v>
      </c>
      <c r="F21" s="55" t="s">
        <v>1348</v>
      </c>
      <c r="G21" s="55" t="s">
        <v>505</v>
      </c>
      <c r="H21" s="75" t="s">
        <v>561</v>
      </c>
    </row>
    <row r="22" spans="1:8" ht="70">
      <c r="A22" s="17">
        <v>2</v>
      </c>
      <c r="B22" s="17" t="s">
        <v>35</v>
      </c>
      <c r="C22" s="17" t="s">
        <v>909</v>
      </c>
      <c r="D22" s="17" t="s">
        <v>910</v>
      </c>
      <c r="E22" s="27" t="s">
        <v>1349</v>
      </c>
      <c r="F22" s="120" t="s">
        <v>912</v>
      </c>
      <c r="G22" s="17"/>
      <c r="H22" s="17" t="s">
        <v>1350</v>
      </c>
    </row>
    <row r="23" spans="1:8" ht="42">
      <c r="A23" s="246">
        <v>3</v>
      </c>
      <c r="B23" s="17" t="s">
        <v>204</v>
      </c>
      <c r="C23" s="17" t="s">
        <v>925</v>
      </c>
      <c r="D23" s="17" t="s">
        <v>27</v>
      </c>
      <c r="E23" s="17" t="s">
        <v>1351</v>
      </c>
      <c r="F23" s="17" t="s">
        <v>1352</v>
      </c>
      <c r="G23" s="17" t="s">
        <v>1353</v>
      </c>
      <c r="H23" s="17" t="s">
        <v>1231</v>
      </c>
    </row>
    <row r="24" spans="1:8" ht="70">
      <c r="A24" s="238"/>
      <c r="B24" s="17" t="s">
        <v>204</v>
      </c>
      <c r="C24" s="73" t="s">
        <v>558</v>
      </c>
      <c r="D24" s="75" t="s">
        <v>27</v>
      </c>
      <c r="E24" s="55" t="s">
        <v>1354</v>
      </c>
      <c r="F24" s="55" t="s">
        <v>1348</v>
      </c>
      <c r="G24" s="55" t="s">
        <v>505</v>
      </c>
      <c r="H24" s="75" t="s">
        <v>561</v>
      </c>
    </row>
    <row r="25" spans="1:8" ht="126">
      <c r="A25" s="17">
        <v>4</v>
      </c>
      <c r="B25" s="17" t="s">
        <v>23</v>
      </c>
      <c r="C25" s="17" t="s">
        <v>1323</v>
      </c>
      <c r="D25" s="17" t="s">
        <v>1355</v>
      </c>
      <c r="E25" s="17" t="s">
        <v>1356</v>
      </c>
      <c r="F25" s="17" t="s">
        <v>1330</v>
      </c>
      <c r="G25" s="17" t="s">
        <v>1322</v>
      </c>
      <c r="H25" s="17" t="s">
        <v>315</v>
      </c>
    </row>
    <row r="26" spans="1:8" ht="84">
      <c r="A26" s="17">
        <v>5</v>
      </c>
      <c r="B26" s="17" t="s">
        <v>23</v>
      </c>
      <c r="C26" s="17" t="s">
        <v>1323</v>
      </c>
      <c r="D26" s="17" t="s">
        <v>1361</v>
      </c>
      <c r="E26" s="17" t="s">
        <v>1363</v>
      </c>
      <c r="F26" s="53" t="s">
        <v>1364</v>
      </c>
      <c r="G26" s="17" t="s">
        <v>1338</v>
      </c>
      <c r="H26" s="17" t="s">
        <v>1366</v>
      </c>
    </row>
    <row r="27" spans="1:8" ht="84">
      <c r="A27" s="17">
        <v>6</v>
      </c>
      <c r="B27" s="17" t="s">
        <v>899</v>
      </c>
      <c r="C27" s="17" t="s">
        <v>1239</v>
      </c>
      <c r="D27" s="17" t="s">
        <v>1367</v>
      </c>
      <c r="E27" s="17" t="s">
        <v>1370</v>
      </c>
      <c r="F27" s="25" t="s">
        <v>1372</v>
      </c>
      <c r="G27" s="25" t="s">
        <v>1375</v>
      </c>
      <c r="H27" s="17" t="s">
        <v>798</v>
      </c>
    </row>
    <row r="28" spans="1:8">
      <c r="A28" s="101"/>
      <c r="B28" s="101"/>
      <c r="C28" s="101"/>
      <c r="D28" s="92"/>
      <c r="E28" s="92"/>
      <c r="F28" s="92"/>
      <c r="G28" s="92"/>
      <c r="H28" s="92"/>
    </row>
    <row r="29" spans="1:8">
      <c r="A29" s="239" t="s">
        <v>111</v>
      </c>
      <c r="B29" s="229"/>
      <c r="C29" s="229"/>
      <c r="D29" s="229"/>
      <c r="E29" s="230"/>
      <c r="F29" s="240">
        <v>43951</v>
      </c>
      <c r="G29" s="229"/>
      <c r="H29" s="230"/>
    </row>
    <row r="30" spans="1:8" ht="42">
      <c r="A30" s="17">
        <v>1</v>
      </c>
      <c r="B30" s="17" t="s">
        <v>1221</v>
      </c>
      <c r="C30" s="99" t="s">
        <v>922</v>
      </c>
      <c r="D30" s="17" t="s">
        <v>27</v>
      </c>
      <c r="E30" s="49" t="s">
        <v>1222</v>
      </c>
      <c r="F30" s="17" t="s">
        <v>934</v>
      </c>
      <c r="G30" s="17" t="s">
        <v>280</v>
      </c>
      <c r="H30" s="17" t="s">
        <v>54</v>
      </c>
    </row>
    <row r="31" spans="1:8" ht="70">
      <c r="A31" s="17">
        <v>2</v>
      </c>
      <c r="B31" s="17" t="s">
        <v>35</v>
      </c>
      <c r="C31" s="17" t="s">
        <v>909</v>
      </c>
      <c r="D31" s="17" t="s">
        <v>910</v>
      </c>
      <c r="E31" s="27" t="s">
        <v>1384</v>
      </c>
      <c r="F31" s="120" t="s">
        <v>912</v>
      </c>
      <c r="G31" s="17"/>
      <c r="H31" s="17" t="s">
        <v>1350</v>
      </c>
    </row>
    <row r="32" spans="1:8" ht="70">
      <c r="A32" s="17">
        <v>3</v>
      </c>
      <c r="B32" s="17" t="s">
        <v>133</v>
      </c>
      <c r="C32" s="17" t="s">
        <v>890</v>
      </c>
      <c r="D32" s="17" t="s">
        <v>27</v>
      </c>
      <c r="E32" s="17" t="s">
        <v>1179</v>
      </c>
      <c r="F32" s="99" t="s">
        <v>1180</v>
      </c>
      <c r="G32" s="17" t="s">
        <v>1385</v>
      </c>
      <c r="H32" s="17" t="s">
        <v>623</v>
      </c>
    </row>
    <row r="33" spans="1:8" ht="70">
      <c r="A33" s="17">
        <v>4</v>
      </c>
      <c r="B33" s="17" t="s">
        <v>133</v>
      </c>
      <c r="C33" s="137" t="s">
        <v>1167</v>
      </c>
      <c r="D33" s="71" t="s">
        <v>27</v>
      </c>
      <c r="E33" s="123" t="s">
        <v>1182</v>
      </c>
      <c r="F33" s="131" t="s">
        <v>1188</v>
      </c>
      <c r="G33" s="120" t="s">
        <v>1397</v>
      </c>
      <c r="H33" s="125" t="s">
        <v>623</v>
      </c>
    </row>
    <row r="34" spans="1:8" ht="126">
      <c r="A34" s="17">
        <v>5</v>
      </c>
      <c r="B34" s="17" t="s">
        <v>23</v>
      </c>
      <c r="C34" s="17" t="s">
        <v>1323</v>
      </c>
      <c r="D34" s="139" t="s">
        <v>1399</v>
      </c>
      <c r="E34" s="17"/>
      <c r="F34" s="17"/>
      <c r="G34" s="17" t="s">
        <v>1407</v>
      </c>
      <c r="H34" s="17" t="s">
        <v>54</v>
      </c>
    </row>
    <row r="35" spans="1:8" ht="84">
      <c r="A35" s="17">
        <v>6</v>
      </c>
      <c r="B35" s="17" t="s">
        <v>93</v>
      </c>
      <c r="C35" s="17" t="s">
        <v>646</v>
      </c>
      <c r="D35" s="17" t="s">
        <v>105</v>
      </c>
      <c r="E35" s="17" t="s">
        <v>1408</v>
      </c>
      <c r="F35" s="17" t="s">
        <v>108</v>
      </c>
      <c r="G35" s="17" t="s">
        <v>1409</v>
      </c>
      <c r="H35" s="17" t="s">
        <v>367</v>
      </c>
    </row>
    <row r="36" spans="1:8" ht="28">
      <c r="A36" s="17">
        <v>7</v>
      </c>
      <c r="B36" s="17" t="s">
        <v>953</v>
      </c>
      <c r="C36" s="17" t="s">
        <v>50</v>
      </c>
      <c r="D36" s="17" t="s">
        <v>446</v>
      </c>
      <c r="E36" s="17" t="s">
        <v>1410</v>
      </c>
      <c r="F36" s="17" t="s">
        <v>85</v>
      </c>
      <c r="G36" s="17" t="s">
        <v>86</v>
      </c>
      <c r="H36" s="17" t="s">
        <v>54</v>
      </c>
    </row>
    <row r="37" spans="1:8">
      <c r="A37" s="101"/>
      <c r="B37" s="101"/>
      <c r="C37" s="101"/>
      <c r="D37" s="92"/>
      <c r="E37" s="92"/>
      <c r="F37" s="92"/>
      <c r="G37" s="92"/>
      <c r="H37" s="92"/>
    </row>
    <row r="38" spans="1:8">
      <c r="A38" s="239" t="s">
        <v>129</v>
      </c>
      <c r="B38" s="229"/>
      <c r="C38" s="229"/>
      <c r="D38" s="229"/>
      <c r="E38" s="230"/>
      <c r="F38" s="239" t="s">
        <v>131</v>
      </c>
      <c r="G38" s="229"/>
      <c r="H38" s="230"/>
    </row>
    <row r="39" spans="1:8" ht="70">
      <c r="A39" s="17">
        <v>1</v>
      </c>
      <c r="B39" s="17" t="s">
        <v>35</v>
      </c>
      <c r="C39" s="17" t="s">
        <v>909</v>
      </c>
      <c r="D39" s="17" t="s">
        <v>910</v>
      </c>
      <c r="E39" s="27" t="s">
        <v>1419</v>
      </c>
      <c r="F39" s="120" t="s">
        <v>912</v>
      </c>
      <c r="G39" s="17"/>
      <c r="H39" s="17" t="s">
        <v>1350</v>
      </c>
    </row>
    <row r="40" spans="1:8" ht="42">
      <c r="A40" s="17">
        <v>2</v>
      </c>
      <c r="B40" s="17" t="s">
        <v>921</v>
      </c>
      <c r="C40" s="99" t="s">
        <v>922</v>
      </c>
      <c r="D40" s="17" t="s">
        <v>27</v>
      </c>
      <c r="E40" s="49" t="s">
        <v>1123</v>
      </c>
      <c r="F40" s="17" t="s">
        <v>1051</v>
      </c>
      <c r="G40" s="17" t="s">
        <v>1294</v>
      </c>
      <c r="H40" s="17" t="s">
        <v>54</v>
      </c>
    </row>
    <row r="41" spans="1:8" ht="56">
      <c r="A41" s="246">
        <v>3</v>
      </c>
      <c r="B41" s="17" t="s">
        <v>204</v>
      </c>
      <c r="C41" s="17" t="s">
        <v>925</v>
      </c>
      <c r="D41" s="17" t="s">
        <v>1422</v>
      </c>
      <c r="E41" s="17" t="s">
        <v>1424</v>
      </c>
      <c r="F41" s="17" t="s">
        <v>949</v>
      </c>
      <c r="G41" s="17" t="s">
        <v>949</v>
      </c>
      <c r="H41" s="17" t="s">
        <v>949</v>
      </c>
    </row>
    <row r="42" spans="1:8" ht="56">
      <c r="A42" s="238"/>
      <c r="B42" s="17" t="s">
        <v>204</v>
      </c>
      <c r="C42" s="73" t="s">
        <v>558</v>
      </c>
      <c r="D42" s="55" t="s">
        <v>27</v>
      </c>
      <c r="E42" s="55" t="s">
        <v>674</v>
      </c>
      <c r="F42" s="55" t="s">
        <v>1425</v>
      </c>
      <c r="G42" s="55" t="s">
        <v>505</v>
      </c>
      <c r="H42" s="75" t="s">
        <v>561</v>
      </c>
    </row>
    <row r="43" spans="1:8" ht="126">
      <c r="A43" s="17">
        <v>4</v>
      </c>
      <c r="B43" s="17" t="s">
        <v>23</v>
      </c>
      <c r="C43" s="17" t="s">
        <v>1323</v>
      </c>
      <c r="D43" s="17" t="s">
        <v>1324</v>
      </c>
      <c r="E43" s="17"/>
      <c r="F43" s="17" t="s">
        <v>1330</v>
      </c>
      <c r="G43" s="17"/>
      <c r="H43" s="17"/>
    </row>
    <row r="44" spans="1:8" ht="42">
      <c r="A44" s="17">
        <v>5</v>
      </c>
      <c r="B44" s="17" t="s">
        <v>958</v>
      </c>
      <c r="C44" s="17" t="s">
        <v>1323</v>
      </c>
      <c r="D44" s="17" t="s">
        <v>27</v>
      </c>
      <c r="E44" s="17"/>
      <c r="F44" s="17"/>
      <c r="G44" s="17"/>
      <c r="H44" s="17"/>
    </row>
  </sheetData>
  <mergeCells count="14">
    <mergeCell ref="A41:A42"/>
    <mergeCell ref="A2:E2"/>
    <mergeCell ref="F2:H2"/>
    <mergeCell ref="A4:A5"/>
    <mergeCell ref="A11:E11"/>
    <mergeCell ref="F11:H11"/>
    <mergeCell ref="A19:E19"/>
    <mergeCell ref="F19:H19"/>
    <mergeCell ref="A20:A21"/>
    <mergeCell ref="A23:A24"/>
    <mergeCell ref="A29:E29"/>
    <mergeCell ref="F29:H29"/>
    <mergeCell ref="A38:E38"/>
    <mergeCell ref="F38:H38"/>
  </mergeCells>
  <conditionalFormatting sqref="B3:C9 B12:B16 C12:C17 B20:B22 C20:C25 B27:C28 B30:B32 C30:C33 B35:C37 B39:B40 C39:C42">
    <cfRule type="notContainsBlanks" dxfId="14" priority="1">
      <formula>LEN(TRIM(B3))&gt;0</formula>
    </cfRule>
  </conditionalFormatting>
  <printOptions horizontalCentered="1" gridLines="1"/>
  <pageMargins left="0.7" right="0.7" top="0.75" bottom="0.75" header="0" footer="0"/>
  <pageSetup paperSize="9" fitToHeight="0" pageOrder="overThenDown" orientation="landscape" cellComments="atEnd"/>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I50"/>
  <sheetViews>
    <sheetView workbookViewId="0">
      <pane ySplit="1" topLeftCell="A2" activePane="bottomLeft" state="frozen"/>
      <selection pane="bottomLeft" activeCell="F7" sqref="A1:XFD1048576"/>
    </sheetView>
  </sheetViews>
  <sheetFormatPr baseColWidth="10" defaultColWidth="14.5" defaultRowHeight="13"/>
  <cols>
    <col min="1" max="1" width="12.5" customWidth="1"/>
    <col min="2" max="2" width="19.33203125" customWidth="1"/>
    <col min="3" max="3" width="16" customWidth="1"/>
    <col min="5" max="5" width="49.5" customWidth="1"/>
    <col min="6" max="6" width="16.83203125" customWidth="1"/>
  </cols>
  <sheetData>
    <row r="1" spans="1:9" ht="42">
      <c r="A1" s="17" t="s">
        <v>888</v>
      </c>
      <c r="B1" s="17" t="s">
        <v>889</v>
      </c>
      <c r="C1" s="17" t="s">
        <v>3</v>
      </c>
      <c r="D1" s="17" t="s">
        <v>4</v>
      </c>
      <c r="E1" s="17" t="s">
        <v>5</v>
      </c>
      <c r="F1" s="17" t="s">
        <v>6</v>
      </c>
      <c r="G1" s="17" t="s">
        <v>7</v>
      </c>
      <c r="H1" s="17" t="s">
        <v>8</v>
      </c>
    </row>
    <row r="2" spans="1:9">
      <c r="A2" s="239" t="s">
        <v>9</v>
      </c>
      <c r="B2" s="229"/>
      <c r="C2" s="229"/>
      <c r="D2" s="229"/>
      <c r="E2" s="230"/>
      <c r="F2" s="240">
        <v>43948</v>
      </c>
      <c r="G2" s="229"/>
      <c r="H2" s="230"/>
    </row>
    <row r="3" spans="1:9" ht="70">
      <c r="A3" s="17">
        <v>1</v>
      </c>
      <c r="B3" s="17" t="s">
        <v>996</v>
      </c>
      <c r="C3" s="17" t="s">
        <v>900</v>
      </c>
      <c r="D3" s="17" t="s">
        <v>12</v>
      </c>
      <c r="E3" s="17" t="s">
        <v>1362</v>
      </c>
      <c r="F3" s="17" t="s">
        <v>1365</v>
      </c>
      <c r="G3" s="17" t="s">
        <v>903</v>
      </c>
      <c r="H3" s="17" t="s">
        <v>904</v>
      </c>
    </row>
    <row r="4" spans="1:9" ht="70">
      <c r="A4" s="17">
        <v>2</v>
      </c>
      <c r="B4" s="17" t="s">
        <v>913</v>
      </c>
      <c r="C4" s="17" t="s">
        <v>1369</v>
      </c>
      <c r="D4" s="17" t="s">
        <v>27</v>
      </c>
      <c r="E4" s="17" t="s">
        <v>1373</v>
      </c>
      <c r="F4" s="17" t="s">
        <v>1374</v>
      </c>
      <c r="G4" s="17" t="s">
        <v>1376</v>
      </c>
      <c r="H4" s="17" t="s">
        <v>1334</v>
      </c>
    </row>
    <row r="5" spans="1:9" ht="70">
      <c r="A5" s="17">
        <v>3</v>
      </c>
      <c r="B5" s="17" t="s">
        <v>93</v>
      </c>
      <c r="C5" s="17" t="s">
        <v>646</v>
      </c>
      <c r="D5" s="17" t="s">
        <v>105</v>
      </c>
      <c r="E5" s="17" t="s">
        <v>1378</v>
      </c>
      <c r="F5" s="17" t="s">
        <v>108</v>
      </c>
      <c r="G5" s="17" t="s">
        <v>514</v>
      </c>
      <c r="H5" s="17" t="s">
        <v>863</v>
      </c>
    </row>
    <row r="6" spans="1:9" ht="70">
      <c r="A6" s="17">
        <v>4</v>
      </c>
      <c r="B6" s="17" t="s">
        <v>23</v>
      </c>
      <c r="C6" s="17" t="s">
        <v>1152</v>
      </c>
      <c r="D6" s="17" t="s">
        <v>27</v>
      </c>
      <c r="E6" s="65" t="str">
        <f>HYPERLINK("https://vk.com/id430720070?w=wall430720070_68%2Fall","Пар. 65, упр. 387 с объяснениями орфографии и пунктуации. Повторение изученного в 7 классе материала по грамматической тетради")</f>
        <v>Пар. 65, упр. 387 с объяснениями орфографии и пунктуации. Повторение изученного в 7 классе материала по грамматической тетради</v>
      </c>
      <c r="F6" s="17" t="s">
        <v>1387</v>
      </c>
      <c r="G6" s="17" t="s">
        <v>1389</v>
      </c>
      <c r="H6" s="17" t="s">
        <v>1301</v>
      </c>
    </row>
    <row r="7" spans="1:9" ht="140">
      <c r="A7" s="17">
        <v>5</v>
      </c>
      <c r="B7" s="17" t="s">
        <v>1391</v>
      </c>
      <c r="C7" s="17" t="s">
        <v>1392</v>
      </c>
      <c r="D7" s="17" t="s">
        <v>27</v>
      </c>
      <c r="E7" s="138" t="s">
        <v>1393</v>
      </c>
      <c r="F7" s="17" t="s">
        <v>1402</v>
      </c>
      <c r="G7" s="107">
        <v>43949</v>
      </c>
      <c r="H7" s="17" t="s">
        <v>54</v>
      </c>
    </row>
    <row r="8" spans="1:9" ht="28">
      <c r="A8" s="17">
        <v>6</v>
      </c>
      <c r="B8" s="17" t="s">
        <v>953</v>
      </c>
      <c r="C8" s="17" t="s">
        <v>174</v>
      </c>
      <c r="D8" s="17" t="s">
        <v>220</v>
      </c>
      <c r="E8" s="38" t="s">
        <v>1404</v>
      </c>
      <c r="F8" s="17" t="s">
        <v>1264</v>
      </c>
      <c r="G8" s="17" t="s">
        <v>1418</v>
      </c>
      <c r="H8" s="17" t="s">
        <v>344</v>
      </c>
    </row>
    <row r="9" spans="1:9">
      <c r="A9" s="101"/>
      <c r="B9" s="101"/>
      <c r="C9" s="101"/>
      <c r="D9" s="92"/>
      <c r="E9" s="92"/>
      <c r="F9" s="92"/>
      <c r="G9" s="92"/>
      <c r="H9" s="92"/>
    </row>
    <row r="10" spans="1:9">
      <c r="A10" s="239" t="s">
        <v>47</v>
      </c>
      <c r="B10" s="229"/>
      <c r="C10" s="229"/>
      <c r="D10" s="229"/>
      <c r="E10" s="230"/>
      <c r="F10" s="240">
        <v>43949</v>
      </c>
      <c r="G10" s="229"/>
      <c r="H10" s="230"/>
    </row>
    <row r="11" spans="1:9" ht="42">
      <c r="A11" s="17">
        <v>1</v>
      </c>
      <c r="B11" s="17" t="s">
        <v>1357</v>
      </c>
      <c r="C11" s="17" t="s">
        <v>1358</v>
      </c>
      <c r="D11" s="17" t="s">
        <v>27</v>
      </c>
      <c r="E11" s="17" t="s">
        <v>1426</v>
      </c>
      <c r="F11" s="17" t="s">
        <v>163</v>
      </c>
      <c r="G11" s="17" t="s">
        <v>1427</v>
      </c>
      <c r="H11" s="92"/>
    </row>
    <row r="12" spans="1:9" ht="70">
      <c r="A12" s="17">
        <v>2</v>
      </c>
      <c r="B12" s="17" t="s">
        <v>996</v>
      </c>
      <c r="C12" s="17" t="s">
        <v>900</v>
      </c>
      <c r="D12" s="17" t="s">
        <v>105</v>
      </c>
      <c r="E12" s="17" t="s">
        <v>1362</v>
      </c>
      <c r="F12" s="17" t="s">
        <v>1365</v>
      </c>
      <c r="G12" s="17" t="s">
        <v>903</v>
      </c>
      <c r="H12" s="17" t="s">
        <v>904</v>
      </c>
    </row>
    <row r="13" spans="1:9" ht="70">
      <c r="A13" s="246">
        <v>3</v>
      </c>
      <c r="B13" s="17" t="s">
        <v>204</v>
      </c>
      <c r="C13" s="17" t="s">
        <v>1403</v>
      </c>
      <c r="D13" s="53" t="s">
        <v>27</v>
      </c>
      <c r="E13" s="29" t="s">
        <v>1434</v>
      </c>
      <c r="F13" s="17" t="s">
        <v>1441</v>
      </c>
      <c r="G13" s="17" t="s">
        <v>1442</v>
      </c>
      <c r="H13" s="17" t="s">
        <v>1412</v>
      </c>
    </row>
    <row r="14" spans="1:9" ht="70">
      <c r="A14" s="238"/>
      <c r="B14" s="17" t="s">
        <v>204</v>
      </c>
      <c r="C14" s="17" t="s">
        <v>983</v>
      </c>
      <c r="D14" s="17" t="s">
        <v>1413</v>
      </c>
      <c r="E14" s="17" t="s">
        <v>1443</v>
      </c>
      <c r="F14" s="17" t="s">
        <v>1033</v>
      </c>
      <c r="G14" s="17" t="s">
        <v>1444</v>
      </c>
      <c r="H14" s="17" t="s">
        <v>54</v>
      </c>
    </row>
    <row r="15" spans="1:9" ht="56">
      <c r="A15" s="17">
        <v>4</v>
      </c>
      <c r="B15" s="17" t="s">
        <v>899</v>
      </c>
      <c r="C15" s="17" t="s">
        <v>900</v>
      </c>
      <c r="D15" s="17" t="s">
        <v>220</v>
      </c>
      <c r="E15" s="17" t="s">
        <v>1400</v>
      </c>
      <c r="F15" s="17" t="s">
        <v>1365</v>
      </c>
      <c r="G15" s="17" t="s">
        <v>903</v>
      </c>
      <c r="H15" s="17" t="s">
        <v>904</v>
      </c>
    </row>
    <row r="16" spans="1:9" ht="42">
      <c r="A16" s="246">
        <v>5</v>
      </c>
      <c r="B16" s="17" t="s">
        <v>204</v>
      </c>
      <c r="C16" s="17" t="s">
        <v>1446</v>
      </c>
      <c r="D16" s="17" t="s">
        <v>27</v>
      </c>
      <c r="E16" s="17" t="s">
        <v>1447</v>
      </c>
      <c r="F16" s="53" t="s">
        <v>1448</v>
      </c>
      <c r="G16" s="17" t="s">
        <v>1442</v>
      </c>
      <c r="H16" s="17" t="s">
        <v>1412</v>
      </c>
      <c r="I16" s="11"/>
    </row>
    <row r="17" spans="1:8" ht="84">
      <c r="A17" s="238"/>
      <c r="B17" s="17" t="s">
        <v>204</v>
      </c>
      <c r="C17" s="17" t="s">
        <v>983</v>
      </c>
      <c r="D17" s="17" t="s">
        <v>1449</v>
      </c>
      <c r="E17" s="17" t="s">
        <v>1450</v>
      </c>
      <c r="F17" s="17" t="s">
        <v>1065</v>
      </c>
      <c r="G17" s="17" t="s">
        <v>1451</v>
      </c>
      <c r="H17" s="17" t="s">
        <v>1452</v>
      </c>
    </row>
    <row r="18" spans="1:8" ht="28">
      <c r="A18" s="17">
        <v>6</v>
      </c>
      <c r="B18" s="17" t="s">
        <v>953</v>
      </c>
      <c r="C18" s="17" t="s">
        <v>174</v>
      </c>
      <c r="D18" s="17" t="s">
        <v>297</v>
      </c>
      <c r="E18" s="38" t="s">
        <v>1455</v>
      </c>
      <c r="F18" s="17" t="s">
        <v>163</v>
      </c>
      <c r="G18" s="17" t="s">
        <v>546</v>
      </c>
      <c r="H18" s="17" t="s">
        <v>1452</v>
      </c>
    </row>
    <row r="19" spans="1:8" ht="42">
      <c r="A19" s="17">
        <v>7</v>
      </c>
      <c r="B19" s="17" t="s">
        <v>921</v>
      </c>
      <c r="C19" s="17" t="s">
        <v>1013</v>
      </c>
      <c r="D19" s="17" t="s">
        <v>27</v>
      </c>
      <c r="E19" s="17" t="s">
        <v>1467</v>
      </c>
      <c r="F19" s="17" t="s">
        <v>1015</v>
      </c>
      <c r="G19" s="17" t="s">
        <v>1468</v>
      </c>
      <c r="H19" s="17" t="s">
        <v>54</v>
      </c>
    </row>
    <row r="20" spans="1:8">
      <c r="A20" s="101"/>
      <c r="B20" s="101"/>
      <c r="C20" s="101"/>
      <c r="D20" s="92"/>
      <c r="E20" s="92"/>
      <c r="F20" s="92"/>
      <c r="G20" s="92"/>
      <c r="H20" s="92"/>
    </row>
    <row r="21" spans="1:8">
      <c r="A21" s="239" t="s">
        <v>82</v>
      </c>
      <c r="B21" s="229"/>
      <c r="C21" s="229"/>
      <c r="D21" s="229"/>
      <c r="E21" s="230"/>
      <c r="F21" s="240">
        <v>43950</v>
      </c>
      <c r="G21" s="229"/>
      <c r="H21" s="230"/>
    </row>
    <row r="22" spans="1:8" ht="42">
      <c r="A22" s="246">
        <v>1</v>
      </c>
      <c r="B22" s="17" t="s">
        <v>204</v>
      </c>
      <c r="C22" s="17" t="s">
        <v>1446</v>
      </c>
      <c r="D22" s="17" t="s">
        <v>1477</v>
      </c>
      <c r="E22" s="143" t="s">
        <v>1478</v>
      </c>
      <c r="F22" s="53" t="s">
        <v>1479</v>
      </c>
      <c r="G22" s="17" t="s">
        <v>1480</v>
      </c>
      <c r="H22" s="17" t="s">
        <v>1412</v>
      </c>
    </row>
    <row r="23" spans="1:8" ht="70">
      <c r="A23" s="238"/>
      <c r="B23" s="17" t="s">
        <v>204</v>
      </c>
      <c r="C23" s="17" t="s">
        <v>983</v>
      </c>
      <c r="D23" s="17" t="s">
        <v>1481</v>
      </c>
      <c r="E23" s="17" t="s">
        <v>1482</v>
      </c>
      <c r="F23" s="17" t="s">
        <v>1484</v>
      </c>
      <c r="G23" s="17" t="s">
        <v>1215</v>
      </c>
      <c r="H23" s="17" t="s">
        <v>1473</v>
      </c>
    </row>
    <row r="24" spans="1:8" ht="42">
      <c r="A24" s="17">
        <v>2</v>
      </c>
      <c r="B24" s="17" t="s">
        <v>921</v>
      </c>
      <c r="C24" s="17" t="s">
        <v>1013</v>
      </c>
      <c r="D24" s="17" t="s">
        <v>27</v>
      </c>
      <c r="E24" s="17" t="s">
        <v>1486</v>
      </c>
      <c r="F24" s="17" t="s">
        <v>1015</v>
      </c>
      <c r="G24" s="17" t="s">
        <v>280</v>
      </c>
      <c r="H24" s="17" t="s">
        <v>46</v>
      </c>
    </row>
    <row r="25" spans="1:8" ht="70">
      <c r="A25" s="17">
        <v>3</v>
      </c>
      <c r="B25" s="17" t="s">
        <v>1438</v>
      </c>
      <c r="C25" s="17" t="s">
        <v>1392</v>
      </c>
      <c r="D25" s="17" t="s">
        <v>1324</v>
      </c>
      <c r="E25" s="65" t="s">
        <v>1440</v>
      </c>
      <c r="F25" s="17" t="s">
        <v>1445</v>
      </c>
      <c r="G25" s="107">
        <v>43950</v>
      </c>
      <c r="H25" s="17" t="s">
        <v>264</v>
      </c>
    </row>
    <row r="26" spans="1:8" ht="14">
      <c r="A26" s="246">
        <v>4</v>
      </c>
      <c r="B26" s="17" t="s">
        <v>204</v>
      </c>
      <c r="C26" s="17" t="s">
        <v>1403</v>
      </c>
      <c r="D26" s="53" t="s">
        <v>27</v>
      </c>
      <c r="E26" s="17" t="s">
        <v>1489</v>
      </c>
      <c r="F26" s="53" t="s">
        <v>1490</v>
      </c>
      <c r="G26" s="17" t="s">
        <v>1480</v>
      </c>
      <c r="H26" s="17" t="s">
        <v>1412</v>
      </c>
    </row>
    <row r="27" spans="1:8" ht="70">
      <c r="A27" s="238"/>
      <c r="B27" s="17" t="s">
        <v>204</v>
      </c>
      <c r="C27" s="17" t="s">
        <v>983</v>
      </c>
      <c r="D27" s="17" t="s">
        <v>1413</v>
      </c>
      <c r="E27" s="17" t="s">
        <v>1491</v>
      </c>
      <c r="F27" s="17" t="s">
        <v>1492</v>
      </c>
      <c r="G27" s="17" t="s">
        <v>1493</v>
      </c>
      <c r="H27" s="17" t="s">
        <v>737</v>
      </c>
    </row>
    <row r="28" spans="1:8" ht="70">
      <c r="A28" s="17">
        <v>5</v>
      </c>
      <c r="B28" s="17" t="s">
        <v>23</v>
      </c>
      <c r="C28" s="17" t="s">
        <v>1152</v>
      </c>
      <c r="D28" s="17" t="s">
        <v>1494</v>
      </c>
      <c r="E28" s="144" t="s">
        <v>1495</v>
      </c>
      <c r="F28" s="17" t="s">
        <v>1387</v>
      </c>
      <c r="G28" s="17" t="s">
        <v>1497</v>
      </c>
      <c r="H28" s="17" t="s">
        <v>1301</v>
      </c>
    </row>
    <row r="29" spans="1:8" ht="42">
      <c r="A29" s="17">
        <v>6</v>
      </c>
      <c r="B29" s="17" t="s">
        <v>953</v>
      </c>
      <c r="C29" s="17" t="s">
        <v>174</v>
      </c>
      <c r="D29" s="17" t="s">
        <v>220</v>
      </c>
      <c r="E29" s="17" t="s">
        <v>1498</v>
      </c>
      <c r="F29" s="17" t="s">
        <v>555</v>
      </c>
      <c r="G29" s="17" t="s">
        <v>313</v>
      </c>
      <c r="H29" s="92"/>
    </row>
    <row r="30" spans="1:8" ht="70">
      <c r="A30" s="17">
        <v>7</v>
      </c>
      <c r="B30" s="17" t="s">
        <v>958</v>
      </c>
      <c r="C30" s="17" t="s">
        <v>1152</v>
      </c>
      <c r="D30" s="17" t="s">
        <v>1499</v>
      </c>
      <c r="E30" s="65" t="str">
        <f>HYPERLINK("https://vk.com/topic-193704715_41389707","Работа с читательским дневником")</f>
        <v>Работа с читательским дневником</v>
      </c>
      <c r="F30" s="17" t="s">
        <v>1501</v>
      </c>
      <c r="G30" s="17" t="s">
        <v>1502</v>
      </c>
      <c r="H30" s="17" t="s">
        <v>1503</v>
      </c>
    </row>
    <row r="31" spans="1:8">
      <c r="A31" s="101"/>
      <c r="B31" s="101"/>
      <c r="C31" s="101"/>
      <c r="D31" s="92"/>
      <c r="E31" s="92"/>
      <c r="F31" s="92"/>
      <c r="G31" s="92"/>
      <c r="H31" s="92"/>
    </row>
    <row r="32" spans="1:8">
      <c r="A32" s="239" t="s">
        <v>111</v>
      </c>
      <c r="B32" s="229"/>
      <c r="C32" s="229"/>
      <c r="D32" s="229"/>
      <c r="E32" s="230"/>
      <c r="F32" s="240">
        <v>43951</v>
      </c>
      <c r="G32" s="229"/>
      <c r="H32" s="230"/>
    </row>
    <row r="33" spans="1:9" ht="84">
      <c r="A33" s="17">
        <v>1</v>
      </c>
      <c r="B33" s="17" t="s">
        <v>133</v>
      </c>
      <c r="C33" s="99" t="s">
        <v>890</v>
      </c>
      <c r="D33" s="17" t="s">
        <v>27</v>
      </c>
      <c r="E33" s="120" t="s">
        <v>1507</v>
      </c>
      <c r="F33" s="17" t="s">
        <v>1381</v>
      </c>
      <c r="G33" s="17" t="s">
        <v>1508</v>
      </c>
      <c r="H33" s="17" t="s">
        <v>623</v>
      </c>
    </row>
    <row r="34" spans="1:9" ht="70">
      <c r="A34" s="17">
        <v>2</v>
      </c>
      <c r="B34" s="17" t="s">
        <v>133</v>
      </c>
      <c r="C34" s="99" t="s">
        <v>1167</v>
      </c>
      <c r="D34" s="27" t="s">
        <v>27</v>
      </c>
      <c r="E34" s="120" t="s">
        <v>1509</v>
      </c>
      <c r="F34" s="123" t="s">
        <v>1510</v>
      </c>
      <c r="G34" s="120" t="s">
        <v>1390</v>
      </c>
      <c r="H34" s="125" t="s">
        <v>623</v>
      </c>
      <c r="I34" s="22"/>
    </row>
    <row r="35" spans="1:9" ht="42">
      <c r="A35" s="17">
        <v>3</v>
      </c>
      <c r="B35" s="17" t="s">
        <v>1221</v>
      </c>
      <c r="C35" s="99" t="s">
        <v>922</v>
      </c>
      <c r="D35" s="17" t="s">
        <v>27</v>
      </c>
      <c r="E35" s="49" t="s">
        <v>1512</v>
      </c>
      <c r="F35" s="17" t="s">
        <v>934</v>
      </c>
      <c r="G35" s="17" t="s">
        <v>1513</v>
      </c>
      <c r="H35" s="17" t="s">
        <v>54</v>
      </c>
    </row>
    <row r="36" spans="1:9" ht="70">
      <c r="A36" s="17">
        <v>4</v>
      </c>
      <c r="B36" s="17" t="s">
        <v>23</v>
      </c>
      <c r="C36" s="17" t="s">
        <v>1152</v>
      </c>
      <c r="D36" s="17" t="s">
        <v>1514</v>
      </c>
      <c r="E36" s="38" t="s">
        <v>1515</v>
      </c>
      <c r="F36" s="17" t="s">
        <v>1387</v>
      </c>
      <c r="G36" s="17" t="s">
        <v>1516</v>
      </c>
      <c r="H36" s="17" t="s">
        <v>1301</v>
      </c>
    </row>
    <row r="37" spans="1:9" ht="42">
      <c r="A37" s="17">
        <v>5</v>
      </c>
      <c r="B37" s="17" t="s">
        <v>1391</v>
      </c>
      <c r="C37" s="17" t="s">
        <v>1392</v>
      </c>
      <c r="D37" s="17" t="s">
        <v>1324</v>
      </c>
      <c r="E37" s="55" t="s">
        <v>1517</v>
      </c>
      <c r="F37" s="17" t="s">
        <v>1464</v>
      </c>
      <c r="G37" s="17"/>
      <c r="H37" s="17"/>
    </row>
    <row r="38" spans="1:9" ht="42">
      <c r="A38" s="17">
        <v>6</v>
      </c>
      <c r="B38" s="17" t="s">
        <v>1357</v>
      </c>
      <c r="C38" s="17" t="s">
        <v>1518</v>
      </c>
      <c r="D38" s="17" t="s">
        <v>27</v>
      </c>
      <c r="E38" s="17" t="s">
        <v>1519</v>
      </c>
      <c r="F38" s="17" t="s">
        <v>1520</v>
      </c>
      <c r="G38" s="17" t="s">
        <v>1462</v>
      </c>
      <c r="H38" s="17" t="s">
        <v>1521</v>
      </c>
    </row>
    <row r="39" spans="1:9">
      <c r="A39" s="101"/>
      <c r="B39" s="101"/>
      <c r="C39" s="101"/>
      <c r="D39" s="92"/>
      <c r="E39" s="92"/>
      <c r="F39" s="92"/>
      <c r="G39" s="92"/>
      <c r="H39" s="92"/>
    </row>
    <row r="40" spans="1:9">
      <c r="A40" s="239" t="s">
        <v>129</v>
      </c>
      <c r="B40" s="229"/>
      <c r="C40" s="229"/>
      <c r="D40" s="229"/>
      <c r="E40" s="230"/>
      <c r="F40" s="239" t="s">
        <v>131</v>
      </c>
      <c r="G40" s="229"/>
      <c r="H40" s="230"/>
    </row>
    <row r="41" spans="1:9" ht="42">
      <c r="A41" s="246">
        <v>1</v>
      </c>
      <c r="B41" s="17" t="s">
        <v>204</v>
      </c>
      <c r="C41" s="17" t="s">
        <v>1403</v>
      </c>
      <c r="D41" s="17" t="s">
        <v>27</v>
      </c>
      <c r="E41" s="17" t="s">
        <v>1522</v>
      </c>
      <c r="F41" s="53" t="s">
        <v>1523</v>
      </c>
      <c r="G41" s="17" t="s">
        <v>1524</v>
      </c>
      <c r="H41" s="17" t="s">
        <v>1412</v>
      </c>
    </row>
    <row r="42" spans="1:9" ht="84">
      <c r="A42" s="238"/>
      <c r="B42" s="17" t="s">
        <v>204</v>
      </c>
      <c r="C42" s="17" t="s">
        <v>983</v>
      </c>
      <c r="D42" s="17" t="s">
        <v>1449</v>
      </c>
      <c r="E42" s="17" t="s">
        <v>1525</v>
      </c>
      <c r="F42" s="17" t="s">
        <v>1033</v>
      </c>
      <c r="G42" s="17" t="s">
        <v>1526</v>
      </c>
      <c r="H42" s="17" t="s">
        <v>798</v>
      </c>
    </row>
    <row r="43" spans="1:9" ht="70">
      <c r="A43" s="17">
        <v>2</v>
      </c>
      <c r="B43" s="17" t="s">
        <v>23</v>
      </c>
      <c r="C43" s="17" t="s">
        <v>1152</v>
      </c>
      <c r="D43" s="17" t="s">
        <v>1530</v>
      </c>
      <c r="E43" s="132" t="s">
        <v>1531</v>
      </c>
      <c r="F43" s="17" t="s">
        <v>1387</v>
      </c>
      <c r="G43" s="17" t="s">
        <v>1532</v>
      </c>
      <c r="H43" s="17" t="s">
        <v>1301</v>
      </c>
    </row>
    <row r="44" spans="1:9" ht="42">
      <c r="A44" s="246">
        <v>3</v>
      </c>
      <c r="B44" s="246" t="s">
        <v>1485</v>
      </c>
      <c r="C44" s="246" t="s">
        <v>1487</v>
      </c>
      <c r="D44" s="17" t="s">
        <v>27</v>
      </c>
      <c r="E44" s="29"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4" s="248" t="str">
        <f>HYPERLINK("https://forms.gle/PE2HBZDzQqfsasVb8","Пройти тест по ссылке")</f>
        <v>Пройти тест по ссылке</v>
      </c>
      <c r="G44" s="246" t="s">
        <v>1496</v>
      </c>
      <c r="H44" s="246" t="s">
        <v>34</v>
      </c>
    </row>
    <row r="45" spans="1:9" ht="14">
      <c r="A45" s="237"/>
      <c r="B45" s="238"/>
      <c r="C45" s="238"/>
      <c r="D45" s="17" t="s">
        <v>415</v>
      </c>
      <c r="E45" s="29" t="str">
        <f>HYPERLINK("https://resh.edu.ru/subject/lesson/1361/","Видеоурок на тему ""Цикл с условием""")</f>
        <v>Видеоурок на тему "Цикл с условием"</v>
      </c>
      <c r="F45" s="238"/>
      <c r="G45" s="238"/>
      <c r="H45" s="238"/>
    </row>
    <row r="46" spans="1:9" ht="42">
      <c r="A46" s="237"/>
      <c r="B46" s="246" t="s">
        <v>1485</v>
      </c>
      <c r="C46" s="246" t="s">
        <v>1504</v>
      </c>
      <c r="D46" s="17" t="s">
        <v>27</v>
      </c>
      <c r="E46" s="29"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6" s="248" t="str">
        <f>HYPERLINK("https://forms.gle/PE2HBZDzQqfsasVb8","Пройти тест по ссылке")</f>
        <v>Пройти тест по ссылке</v>
      </c>
      <c r="G46" s="246" t="s">
        <v>1562</v>
      </c>
      <c r="H46" s="246" t="s">
        <v>904</v>
      </c>
    </row>
    <row r="47" spans="1:9" ht="14">
      <c r="A47" s="238"/>
      <c r="B47" s="238"/>
      <c r="C47" s="238"/>
      <c r="D47" s="17" t="s">
        <v>415</v>
      </c>
      <c r="E47" s="29" t="str">
        <f>HYPERLINK("https://resh.edu.ru/subject/lesson/1361/","Видеоурок на тему ""Цикл с условием""")</f>
        <v>Видеоурок на тему "Цикл с условием"</v>
      </c>
      <c r="F47" s="238"/>
      <c r="G47" s="238"/>
      <c r="H47" s="238"/>
    </row>
    <row r="48" spans="1:9" ht="42">
      <c r="A48" s="17">
        <v>4</v>
      </c>
      <c r="B48" s="17" t="s">
        <v>1391</v>
      </c>
      <c r="C48" s="17" t="s">
        <v>1392</v>
      </c>
      <c r="D48" s="17" t="s">
        <v>1324</v>
      </c>
      <c r="E48" s="17"/>
      <c r="F48" s="17"/>
      <c r="G48" s="17"/>
      <c r="H48" s="17"/>
    </row>
    <row r="49" spans="1:8" ht="42">
      <c r="A49" s="17">
        <v>5</v>
      </c>
      <c r="B49" s="17" t="s">
        <v>1438</v>
      </c>
      <c r="C49" s="17" t="s">
        <v>1439</v>
      </c>
      <c r="D49" s="17" t="s">
        <v>1324</v>
      </c>
      <c r="E49" s="17"/>
      <c r="F49" s="17"/>
      <c r="G49" s="17"/>
      <c r="H49" s="17"/>
    </row>
    <row r="50" spans="1:8" ht="70">
      <c r="A50" s="17">
        <v>6</v>
      </c>
      <c r="B50" s="17" t="s">
        <v>958</v>
      </c>
      <c r="C50" s="17" t="s">
        <v>1152</v>
      </c>
      <c r="D50" s="17" t="s">
        <v>1499</v>
      </c>
      <c r="E50" s="65" t="str">
        <f>HYPERLINK("https://vk.com/topic-193704715_41389707","Работа с читательским дневником")</f>
        <v>Работа с читательским дневником</v>
      </c>
      <c r="F50" s="17" t="s">
        <v>1501</v>
      </c>
      <c r="G50" s="17" t="s">
        <v>1502</v>
      </c>
      <c r="H50" s="17" t="s">
        <v>1503</v>
      </c>
    </row>
  </sheetData>
  <mergeCells count="26">
    <mergeCell ref="A32:E32"/>
    <mergeCell ref="F32:H32"/>
    <mergeCell ref="A40:E40"/>
    <mergeCell ref="F40:H40"/>
    <mergeCell ref="B46:B47"/>
    <mergeCell ref="C46:C47"/>
    <mergeCell ref="F46:F47"/>
    <mergeCell ref="G46:G47"/>
    <mergeCell ref="A41:A42"/>
    <mergeCell ref="A44:A47"/>
    <mergeCell ref="B44:B45"/>
    <mergeCell ref="C44:C45"/>
    <mergeCell ref="F44:F45"/>
    <mergeCell ref="G44:G45"/>
    <mergeCell ref="H44:H45"/>
    <mergeCell ref="H46:H47"/>
    <mergeCell ref="A21:E21"/>
    <mergeCell ref="F21:H21"/>
    <mergeCell ref="A16:A17"/>
    <mergeCell ref="A22:A23"/>
    <mergeCell ref="A26:A27"/>
    <mergeCell ref="A2:E2"/>
    <mergeCell ref="F2:H2"/>
    <mergeCell ref="A10:E10"/>
    <mergeCell ref="F10:H10"/>
    <mergeCell ref="A13:A14"/>
  </mergeCells>
  <conditionalFormatting sqref="B3:C9 B11:B16 C11:C17 B19:C20 B22 C22:C25 B27:B31 C27:C29 C31 C33:C39 B35:B39 C41:C42 B44:C45">
    <cfRule type="notContainsBlanks" dxfId="13" priority="1">
      <formula>LEN(TRIM(B3))&gt;0</formula>
    </cfRule>
  </conditionalFormatting>
  <hyperlinks>
    <hyperlink ref="E8" r:id="rId1" xr:uid="{00000000-0004-0000-1700-000000000000}"/>
    <hyperlink ref="E13" r:id="rId2" xr:uid="{00000000-0004-0000-1700-000001000000}"/>
    <hyperlink ref="E18" r:id="rId3" xr:uid="{00000000-0004-0000-1700-000002000000}"/>
    <hyperlink ref="E25" r:id="rId4" xr:uid="{00000000-0004-0000-1700-000003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H50"/>
  <sheetViews>
    <sheetView workbookViewId="0">
      <selection activeCell="F9" sqref="A1:H9"/>
    </sheetView>
  </sheetViews>
  <sheetFormatPr baseColWidth="10" defaultColWidth="14.5" defaultRowHeight="15.75" customHeight="1"/>
  <cols>
    <col min="1" max="1" width="12.5" customWidth="1"/>
    <col min="2" max="2" width="21.33203125" customWidth="1"/>
    <col min="3" max="3" width="18" customWidth="1"/>
    <col min="4" max="4" width="17.5" customWidth="1"/>
    <col min="5" max="5" width="45.6640625" customWidth="1"/>
  </cols>
  <sheetData>
    <row r="1" spans="1:8" ht="42">
      <c r="A1" s="17" t="s">
        <v>888</v>
      </c>
      <c r="B1" s="17" t="s">
        <v>889</v>
      </c>
      <c r="C1" s="17" t="s">
        <v>3</v>
      </c>
      <c r="D1" s="17" t="s">
        <v>4</v>
      </c>
      <c r="E1" s="17" t="s">
        <v>5</v>
      </c>
      <c r="F1" s="17" t="s">
        <v>6</v>
      </c>
      <c r="G1" s="17" t="s">
        <v>7</v>
      </c>
      <c r="H1" s="17" t="s">
        <v>8</v>
      </c>
    </row>
    <row r="2" spans="1:8" ht="13">
      <c r="A2" s="239" t="s">
        <v>9</v>
      </c>
      <c r="B2" s="229"/>
      <c r="C2" s="229"/>
      <c r="D2" s="229"/>
      <c r="E2" s="230"/>
      <c r="F2" s="240">
        <v>43948</v>
      </c>
      <c r="G2" s="229"/>
      <c r="H2" s="230"/>
    </row>
    <row r="3" spans="1:8" ht="42">
      <c r="A3" s="17">
        <v>1</v>
      </c>
      <c r="B3" s="17" t="s">
        <v>1357</v>
      </c>
      <c r="C3" s="17" t="s">
        <v>1358</v>
      </c>
      <c r="D3" s="17" t="s">
        <v>27</v>
      </c>
      <c r="E3" s="17" t="s">
        <v>1359</v>
      </c>
      <c r="F3" s="17" t="s">
        <v>163</v>
      </c>
      <c r="G3" s="17" t="s">
        <v>1360</v>
      </c>
      <c r="H3" s="17"/>
    </row>
    <row r="4" spans="1:8" ht="84">
      <c r="A4" s="17">
        <v>2</v>
      </c>
      <c r="B4" s="17" t="s">
        <v>996</v>
      </c>
      <c r="C4" s="17" t="s">
        <v>900</v>
      </c>
      <c r="D4" s="17" t="s">
        <v>27</v>
      </c>
      <c r="E4" s="17" t="s">
        <v>1362</v>
      </c>
      <c r="F4" s="17" t="s">
        <v>406</v>
      </c>
      <c r="G4" s="17" t="s">
        <v>903</v>
      </c>
      <c r="H4" s="17" t="s">
        <v>34</v>
      </c>
    </row>
    <row r="5" spans="1:8" ht="56">
      <c r="A5" s="17">
        <v>3</v>
      </c>
      <c r="B5" s="17" t="s">
        <v>953</v>
      </c>
      <c r="C5" s="17" t="s">
        <v>50</v>
      </c>
      <c r="D5" s="17" t="s">
        <v>27</v>
      </c>
      <c r="E5" s="17" t="s">
        <v>1368</v>
      </c>
      <c r="F5" s="17" t="s">
        <v>727</v>
      </c>
      <c r="G5" s="17" t="s">
        <v>1371</v>
      </c>
      <c r="H5" s="17" t="s">
        <v>54</v>
      </c>
    </row>
    <row r="6" spans="1:8" ht="42">
      <c r="A6" s="17">
        <v>4</v>
      </c>
      <c r="B6" s="17" t="s">
        <v>921</v>
      </c>
      <c r="C6" s="17" t="s">
        <v>1013</v>
      </c>
      <c r="D6" s="17" t="s">
        <v>27</v>
      </c>
      <c r="E6" s="17" t="s">
        <v>1377</v>
      </c>
      <c r="F6" s="17" t="s">
        <v>1015</v>
      </c>
      <c r="G6" s="17" t="s">
        <v>280</v>
      </c>
      <c r="H6" s="17" t="s">
        <v>46</v>
      </c>
    </row>
    <row r="7" spans="1:8" ht="70">
      <c r="A7" s="17">
        <v>5</v>
      </c>
      <c r="B7" s="17" t="s">
        <v>93</v>
      </c>
      <c r="C7" s="17" t="s">
        <v>138</v>
      </c>
      <c r="D7" s="17" t="s">
        <v>105</v>
      </c>
      <c r="E7" s="17" t="s">
        <v>1379</v>
      </c>
      <c r="F7" s="17" t="s">
        <v>108</v>
      </c>
      <c r="G7" s="17" t="s">
        <v>514</v>
      </c>
      <c r="H7" s="17" t="s">
        <v>367</v>
      </c>
    </row>
    <row r="8" spans="1:8" ht="84">
      <c r="A8" s="17">
        <v>6</v>
      </c>
      <c r="B8" s="17" t="s">
        <v>133</v>
      </c>
      <c r="C8" s="99" t="s">
        <v>890</v>
      </c>
      <c r="D8" s="17" t="s">
        <v>27</v>
      </c>
      <c r="E8" s="17" t="s">
        <v>1380</v>
      </c>
      <c r="F8" s="17" t="s">
        <v>1381</v>
      </c>
      <c r="G8" s="17" t="s">
        <v>1382</v>
      </c>
      <c r="H8" s="17" t="s">
        <v>623</v>
      </c>
    </row>
    <row r="9" spans="1:8" ht="84">
      <c r="A9" s="17">
        <v>7</v>
      </c>
      <c r="B9" s="17" t="s">
        <v>133</v>
      </c>
      <c r="C9" s="17" t="s">
        <v>1383</v>
      </c>
      <c r="D9" s="136" t="s">
        <v>27</v>
      </c>
      <c r="E9" s="120" t="s">
        <v>1386</v>
      </c>
      <c r="F9" s="17" t="s">
        <v>1388</v>
      </c>
      <c r="G9" s="120" t="s">
        <v>1390</v>
      </c>
      <c r="H9" s="120" t="s">
        <v>284</v>
      </c>
    </row>
    <row r="10" spans="1:8" ht="13">
      <c r="A10" s="101"/>
      <c r="B10" s="101"/>
      <c r="C10" s="101"/>
      <c r="D10" s="92"/>
      <c r="E10" s="92"/>
      <c r="F10" s="92"/>
      <c r="G10" s="92"/>
      <c r="H10" s="92"/>
    </row>
    <row r="11" spans="1:8" ht="13">
      <c r="A11" s="239" t="s">
        <v>47</v>
      </c>
      <c r="B11" s="229"/>
      <c r="C11" s="229"/>
      <c r="D11" s="229"/>
      <c r="E11" s="230"/>
      <c r="F11" s="240">
        <v>43949</v>
      </c>
      <c r="G11" s="229"/>
      <c r="H11" s="230"/>
    </row>
    <row r="12" spans="1:8" ht="42">
      <c r="A12" s="17">
        <v>1</v>
      </c>
      <c r="B12" s="17" t="s">
        <v>23</v>
      </c>
      <c r="C12" s="17" t="s">
        <v>947</v>
      </c>
      <c r="D12" s="92"/>
      <c r="E12" s="17" t="s">
        <v>1394</v>
      </c>
      <c r="F12" s="17" t="s">
        <v>1395</v>
      </c>
      <c r="G12" s="17" t="s">
        <v>1396</v>
      </c>
      <c r="H12" s="92"/>
    </row>
    <row r="13" spans="1:8" ht="28">
      <c r="A13" s="17">
        <v>2</v>
      </c>
      <c r="B13" s="17" t="s">
        <v>953</v>
      </c>
      <c r="C13" s="17" t="s">
        <v>50</v>
      </c>
      <c r="D13" s="17" t="s">
        <v>220</v>
      </c>
      <c r="E13" s="17" t="s">
        <v>1398</v>
      </c>
      <c r="F13" s="17" t="s">
        <v>85</v>
      </c>
      <c r="G13" s="17" t="s">
        <v>86</v>
      </c>
      <c r="H13" s="17" t="s">
        <v>54</v>
      </c>
    </row>
    <row r="14" spans="1:8" ht="70">
      <c r="A14" s="17">
        <v>3</v>
      </c>
      <c r="B14" s="17" t="s">
        <v>899</v>
      </c>
      <c r="C14" s="17" t="s">
        <v>900</v>
      </c>
      <c r="D14" s="17" t="s">
        <v>220</v>
      </c>
      <c r="E14" s="17" t="s">
        <v>1400</v>
      </c>
      <c r="F14" s="17" t="s">
        <v>1401</v>
      </c>
      <c r="G14" s="17" t="s">
        <v>903</v>
      </c>
      <c r="H14" s="17" t="s">
        <v>904</v>
      </c>
    </row>
    <row r="15" spans="1:8" ht="60">
      <c r="A15" s="246">
        <v>4</v>
      </c>
      <c r="B15" s="17" t="s">
        <v>204</v>
      </c>
      <c r="C15" s="17" t="s">
        <v>1403</v>
      </c>
      <c r="D15" s="120" t="s">
        <v>27</v>
      </c>
      <c r="E15" s="53" t="s">
        <v>1405</v>
      </c>
      <c r="F15" s="140" t="s">
        <v>1406</v>
      </c>
      <c r="G15" s="17" t="s">
        <v>1411</v>
      </c>
      <c r="H15" s="17" t="s">
        <v>1412</v>
      </c>
    </row>
    <row r="16" spans="1:8" ht="70">
      <c r="A16" s="238"/>
      <c r="B16" s="17" t="s">
        <v>204</v>
      </c>
      <c r="C16" s="17" t="s">
        <v>983</v>
      </c>
      <c r="D16" s="17" t="s">
        <v>1413</v>
      </c>
      <c r="E16" s="17" t="s">
        <v>1414</v>
      </c>
      <c r="F16" s="17" t="s">
        <v>1415</v>
      </c>
      <c r="G16" s="17" t="s">
        <v>1416</v>
      </c>
      <c r="H16" s="17" t="s">
        <v>54</v>
      </c>
    </row>
    <row r="17" spans="1:8" ht="42">
      <c r="A17" s="17">
        <v>5</v>
      </c>
      <c r="B17" s="17" t="s">
        <v>1221</v>
      </c>
      <c r="C17" s="17" t="s">
        <v>1013</v>
      </c>
      <c r="D17" s="17" t="s">
        <v>27</v>
      </c>
      <c r="E17" s="141" t="s">
        <v>1417</v>
      </c>
      <c r="F17" s="17" t="s">
        <v>1015</v>
      </c>
      <c r="G17" s="17" t="s">
        <v>280</v>
      </c>
      <c r="H17" s="17" t="s">
        <v>54</v>
      </c>
    </row>
    <row r="18" spans="1:8" ht="154">
      <c r="A18" s="17">
        <v>6</v>
      </c>
      <c r="B18" s="17" t="s">
        <v>1391</v>
      </c>
      <c r="C18" s="17" t="s">
        <v>1392</v>
      </c>
      <c r="D18" s="17" t="s">
        <v>27</v>
      </c>
      <c r="E18" s="138" t="s">
        <v>1393</v>
      </c>
      <c r="F18" s="17" t="s">
        <v>1402</v>
      </c>
      <c r="G18" s="107">
        <v>43950</v>
      </c>
      <c r="H18" s="17" t="s">
        <v>264</v>
      </c>
    </row>
    <row r="19" spans="1:8" ht="70">
      <c r="A19" s="17">
        <v>7</v>
      </c>
      <c r="B19" s="17" t="s">
        <v>913</v>
      </c>
      <c r="C19" s="17" t="s">
        <v>1369</v>
      </c>
      <c r="D19" s="17" t="s">
        <v>27</v>
      </c>
      <c r="E19" s="17" t="s">
        <v>1420</v>
      </c>
      <c r="F19" s="17" t="s">
        <v>1421</v>
      </c>
      <c r="G19" s="17" t="s">
        <v>1423</v>
      </c>
      <c r="H19" s="17" t="s">
        <v>1334</v>
      </c>
    </row>
    <row r="20" spans="1:8" ht="13">
      <c r="A20" s="101"/>
      <c r="B20" s="101"/>
      <c r="C20" s="101"/>
      <c r="D20" s="92"/>
      <c r="E20" s="92"/>
      <c r="F20" s="92"/>
      <c r="G20" s="92"/>
      <c r="H20" s="92"/>
    </row>
    <row r="21" spans="1:8" ht="13">
      <c r="A21" s="239" t="s">
        <v>82</v>
      </c>
      <c r="B21" s="229"/>
      <c r="C21" s="229"/>
      <c r="D21" s="229"/>
      <c r="E21" s="230"/>
      <c r="F21" s="240">
        <v>43950</v>
      </c>
      <c r="G21" s="229"/>
      <c r="H21" s="230"/>
    </row>
    <row r="22" spans="1:8" ht="56">
      <c r="A22" s="17">
        <v>1</v>
      </c>
      <c r="B22" s="17" t="s">
        <v>23</v>
      </c>
      <c r="C22" s="17" t="s">
        <v>1428</v>
      </c>
      <c r="D22" s="17" t="s">
        <v>297</v>
      </c>
      <c r="E22" s="17" t="s">
        <v>1429</v>
      </c>
      <c r="F22" s="17" t="s">
        <v>1430</v>
      </c>
      <c r="G22" s="17" t="s">
        <v>1431</v>
      </c>
      <c r="H22" s="92"/>
    </row>
    <row r="23" spans="1:8" ht="42">
      <c r="A23" s="17">
        <v>2</v>
      </c>
      <c r="B23" s="17" t="s">
        <v>1391</v>
      </c>
      <c r="C23" s="17" t="s">
        <v>1392</v>
      </c>
      <c r="D23" s="17" t="s">
        <v>1324</v>
      </c>
      <c r="E23" s="55" t="s">
        <v>1432</v>
      </c>
      <c r="F23" s="17" t="s">
        <v>1433</v>
      </c>
      <c r="G23" s="107">
        <v>43950</v>
      </c>
      <c r="H23" s="17" t="s">
        <v>54</v>
      </c>
    </row>
    <row r="24" spans="1:8" ht="98">
      <c r="A24" s="17">
        <v>3</v>
      </c>
      <c r="B24" s="17" t="s">
        <v>958</v>
      </c>
      <c r="C24" s="17" t="s">
        <v>947</v>
      </c>
      <c r="D24" s="17" t="s">
        <v>1324</v>
      </c>
      <c r="E24" s="17" t="s">
        <v>1435</v>
      </c>
      <c r="F24" s="17" t="s">
        <v>1436</v>
      </c>
      <c r="G24" s="17" t="s">
        <v>1437</v>
      </c>
      <c r="H24" s="92"/>
    </row>
    <row r="25" spans="1:8" ht="70">
      <c r="A25" s="17">
        <v>4</v>
      </c>
      <c r="B25" s="17" t="s">
        <v>1438</v>
      </c>
      <c r="C25" s="17" t="s">
        <v>1439</v>
      </c>
      <c r="D25" s="17" t="s">
        <v>1324</v>
      </c>
      <c r="E25" s="142" t="s">
        <v>1440</v>
      </c>
      <c r="F25" s="17" t="s">
        <v>1445</v>
      </c>
      <c r="G25" s="107">
        <v>43951</v>
      </c>
      <c r="H25" s="17" t="s">
        <v>264</v>
      </c>
    </row>
    <row r="26" spans="1:8" ht="70">
      <c r="A26" s="246">
        <v>5</v>
      </c>
      <c r="B26" s="17" t="s">
        <v>204</v>
      </c>
      <c r="C26" s="17" t="s">
        <v>1403</v>
      </c>
      <c r="D26" s="120" t="s">
        <v>27</v>
      </c>
      <c r="E26" s="53" t="s">
        <v>1453</v>
      </c>
      <c r="F26" s="17" t="s">
        <v>1406</v>
      </c>
      <c r="G26" s="17" t="s">
        <v>1454</v>
      </c>
      <c r="H26" s="17" t="s">
        <v>1412</v>
      </c>
    </row>
    <row r="27" spans="1:8" ht="98">
      <c r="A27" s="238"/>
      <c r="B27" s="17" t="s">
        <v>204</v>
      </c>
      <c r="C27" s="17" t="s">
        <v>983</v>
      </c>
      <c r="D27" s="17" t="s">
        <v>1456</v>
      </c>
      <c r="E27" s="17" t="s">
        <v>1457</v>
      </c>
      <c r="F27" s="17" t="s">
        <v>1458</v>
      </c>
      <c r="G27" s="17" t="s">
        <v>1459</v>
      </c>
      <c r="H27" s="17" t="s">
        <v>1452</v>
      </c>
    </row>
    <row r="28" spans="1:8" ht="42">
      <c r="A28" s="17">
        <v>6</v>
      </c>
      <c r="B28" s="17" t="s">
        <v>1357</v>
      </c>
      <c r="C28" s="17" t="s">
        <v>1358</v>
      </c>
      <c r="D28" s="17" t="s">
        <v>27</v>
      </c>
      <c r="E28" s="17" t="s">
        <v>1460</v>
      </c>
      <c r="F28" s="17" t="s">
        <v>1461</v>
      </c>
      <c r="G28" s="17" t="s">
        <v>1462</v>
      </c>
      <c r="H28" s="17" t="s">
        <v>798</v>
      </c>
    </row>
    <row r="29" spans="1:8" ht="13">
      <c r="A29" s="101"/>
      <c r="B29" s="101"/>
      <c r="C29" s="101"/>
      <c r="D29" s="92"/>
      <c r="E29" s="92"/>
      <c r="F29" s="92"/>
      <c r="G29" s="92"/>
      <c r="H29" s="92"/>
    </row>
    <row r="30" spans="1:8" ht="13">
      <c r="A30" s="239" t="s">
        <v>111</v>
      </c>
      <c r="B30" s="229"/>
      <c r="C30" s="229"/>
      <c r="D30" s="229"/>
      <c r="E30" s="230"/>
      <c r="F30" s="240">
        <v>43951</v>
      </c>
      <c r="G30" s="229"/>
      <c r="H30" s="230"/>
    </row>
    <row r="31" spans="1:8" ht="56">
      <c r="A31" s="17">
        <v>1</v>
      </c>
      <c r="B31" s="17" t="s">
        <v>1391</v>
      </c>
      <c r="C31" s="17" t="s">
        <v>1392</v>
      </c>
      <c r="D31" s="17" t="s">
        <v>1324</v>
      </c>
      <c r="E31" s="17" t="s">
        <v>1463</v>
      </c>
      <c r="F31" s="17" t="s">
        <v>1464</v>
      </c>
      <c r="G31" s="17" t="s">
        <v>1465</v>
      </c>
      <c r="H31" s="17"/>
    </row>
    <row r="32" spans="1:8" ht="42">
      <c r="A32" s="17">
        <v>2</v>
      </c>
      <c r="B32" s="17" t="s">
        <v>1438</v>
      </c>
      <c r="C32" s="17" t="s">
        <v>1439</v>
      </c>
      <c r="D32" s="17" t="s">
        <v>1324</v>
      </c>
      <c r="E32" s="55" t="s">
        <v>1466</v>
      </c>
      <c r="F32" s="17"/>
      <c r="G32" s="107"/>
      <c r="H32" s="17"/>
    </row>
    <row r="33" spans="1:8" ht="42">
      <c r="A33" s="17">
        <v>3</v>
      </c>
      <c r="B33" s="17" t="s">
        <v>953</v>
      </c>
      <c r="C33" s="17" t="s">
        <v>50</v>
      </c>
      <c r="D33" s="17" t="s">
        <v>27</v>
      </c>
      <c r="E33" s="17" t="s">
        <v>1410</v>
      </c>
      <c r="F33" s="17" t="s">
        <v>85</v>
      </c>
      <c r="G33" s="17" t="s">
        <v>86</v>
      </c>
      <c r="H33" s="17" t="s">
        <v>54</v>
      </c>
    </row>
    <row r="34" spans="1:8" ht="70">
      <c r="A34" s="246">
        <v>4</v>
      </c>
      <c r="B34" s="17" t="s">
        <v>204</v>
      </c>
      <c r="C34" s="17" t="s">
        <v>1403</v>
      </c>
      <c r="D34" s="120" t="s">
        <v>27</v>
      </c>
      <c r="E34" s="53" t="s">
        <v>1469</v>
      </c>
      <c r="F34" s="120" t="s">
        <v>1470</v>
      </c>
      <c r="G34" s="17" t="s">
        <v>1471</v>
      </c>
      <c r="H34" s="17" t="s">
        <v>1412</v>
      </c>
    </row>
    <row r="35" spans="1:8" ht="98">
      <c r="A35" s="238"/>
      <c r="B35" s="17" t="s">
        <v>204</v>
      </c>
      <c r="C35" s="17" t="s">
        <v>983</v>
      </c>
      <c r="D35" s="17" t="s">
        <v>1456</v>
      </c>
      <c r="E35" s="17" t="s">
        <v>1472</v>
      </c>
      <c r="F35" s="17" t="s">
        <v>1415</v>
      </c>
      <c r="G35" s="17" t="s">
        <v>598</v>
      </c>
      <c r="H35" s="17" t="s">
        <v>1473</v>
      </c>
    </row>
    <row r="36" spans="1:8" ht="28">
      <c r="A36" s="17">
        <v>5</v>
      </c>
      <c r="B36" s="17" t="s">
        <v>23</v>
      </c>
      <c r="C36" s="17" t="s">
        <v>947</v>
      </c>
      <c r="D36" s="17" t="s">
        <v>220</v>
      </c>
      <c r="E36" s="17" t="s">
        <v>1474</v>
      </c>
      <c r="F36" s="17" t="s">
        <v>1475</v>
      </c>
      <c r="G36" s="17" t="s">
        <v>468</v>
      </c>
      <c r="H36" s="92"/>
    </row>
    <row r="37" spans="1:8" ht="84">
      <c r="A37" s="17">
        <v>6</v>
      </c>
      <c r="B37" s="17" t="s">
        <v>996</v>
      </c>
      <c r="C37" s="17" t="s">
        <v>900</v>
      </c>
      <c r="D37" s="17" t="s">
        <v>220</v>
      </c>
      <c r="E37" s="17" t="s">
        <v>1362</v>
      </c>
      <c r="F37" s="17" t="s">
        <v>1476</v>
      </c>
      <c r="G37" s="17" t="s">
        <v>903</v>
      </c>
      <c r="H37" s="17" t="s">
        <v>904</v>
      </c>
    </row>
    <row r="38" spans="1:8" ht="13">
      <c r="A38" s="101"/>
      <c r="B38" s="101"/>
      <c r="C38" s="101"/>
      <c r="D38" s="92"/>
      <c r="E38" s="92"/>
      <c r="F38" s="92"/>
      <c r="G38" s="92"/>
      <c r="H38" s="92"/>
    </row>
    <row r="39" spans="1:8" ht="13">
      <c r="A39" s="239" t="s">
        <v>129</v>
      </c>
      <c r="B39" s="229"/>
      <c r="C39" s="229"/>
      <c r="D39" s="229"/>
      <c r="E39" s="230"/>
      <c r="F39" s="239" t="s">
        <v>131</v>
      </c>
      <c r="G39" s="229"/>
      <c r="H39" s="230"/>
    </row>
    <row r="40" spans="1:8" ht="70">
      <c r="A40" s="17">
        <v>1</v>
      </c>
      <c r="B40" s="17" t="s">
        <v>23</v>
      </c>
      <c r="C40" s="17" t="s">
        <v>947</v>
      </c>
      <c r="D40" s="17" t="s">
        <v>794</v>
      </c>
      <c r="E40" s="17"/>
      <c r="F40" s="17" t="s">
        <v>1483</v>
      </c>
      <c r="G40" s="17" t="s">
        <v>468</v>
      </c>
      <c r="H40" s="92"/>
    </row>
    <row r="41" spans="1:8" ht="42">
      <c r="A41" s="246">
        <v>2</v>
      </c>
      <c r="B41" s="246" t="s">
        <v>1485</v>
      </c>
      <c r="C41" s="246" t="s">
        <v>1487</v>
      </c>
      <c r="D41" s="17" t="s">
        <v>27</v>
      </c>
      <c r="E41" s="29"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1" s="248" t="str">
        <f>HYPERLINK("https://forms.gle/PE2HBZDzQqfsasVb8","Пройти тест по ссылке")</f>
        <v>Пройти тест по ссылке</v>
      </c>
      <c r="G41" s="246" t="s">
        <v>1496</v>
      </c>
      <c r="H41" s="246" t="s">
        <v>34</v>
      </c>
    </row>
    <row r="42" spans="1:8" ht="14">
      <c r="A42" s="237"/>
      <c r="B42" s="238"/>
      <c r="C42" s="238"/>
      <c r="D42" s="17" t="s">
        <v>415</v>
      </c>
      <c r="E42" s="29" t="str">
        <f>HYPERLINK("https://resh.edu.ru/subject/lesson/1361/","Видеоурок на тему ""Цикл с условием""")</f>
        <v>Видеоурок на тему "Цикл с условием"</v>
      </c>
      <c r="F42" s="238"/>
      <c r="G42" s="238"/>
      <c r="H42" s="238"/>
    </row>
    <row r="43" spans="1:8" ht="42">
      <c r="A43" s="237"/>
      <c r="B43" s="246" t="s">
        <v>1485</v>
      </c>
      <c r="C43" s="246" t="s">
        <v>1504</v>
      </c>
      <c r="D43" s="17" t="s">
        <v>27</v>
      </c>
      <c r="E43" s="29" t="str">
        <f>HYPERLINK("https://drive.google.com/file/d/1Ii7t0qU4w77o0Rqzv8HjmZnTLsxoW9lj/view?usp=sharing","Ссылка на презентацию. Параграф 36-37. Переменные. Цикл с условием")</f>
        <v>Ссылка на презентацию. Параграф 36-37. Переменные. Цикл с условием</v>
      </c>
      <c r="F43" s="248" t="str">
        <f>HYPERLINK("https://forms.gle/PE2HBZDzQqfsasVb8","Пройти тест по ссылке")</f>
        <v>Пройти тест по ссылке</v>
      </c>
      <c r="G43" s="246" t="s">
        <v>1511</v>
      </c>
      <c r="H43" s="246" t="s">
        <v>904</v>
      </c>
    </row>
    <row r="44" spans="1:8" ht="24.75" customHeight="1">
      <c r="A44" s="238"/>
      <c r="B44" s="238"/>
      <c r="C44" s="238"/>
      <c r="D44" s="17" t="s">
        <v>408</v>
      </c>
      <c r="E44" s="29" t="str">
        <f>HYPERLINK("https://resh.edu.ru/subject/lesson/1361/","Видеоурок на тему ""Цикл с условием""")</f>
        <v>Видеоурок на тему "Цикл с условием"</v>
      </c>
      <c r="F44" s="238"/>
      <c r="G44" s="238"/>
      <c r="H44" s="238"/>
    </row>
    <row r="45" spans="1:8" ht="42">
      <c r="A45" s="17">
        <v>3</v>
      </c>
      <c r="B45" s="17" t="s">
        <v>958</v>
      </c>
      <c r="C45" s="17" t="s">
        <v>947</v>
      </c>
      <c r="D45" s="17" t="s">
        <v>794</v>
      </c>
      <c r="E45" s="17" t="s">
        <v>1527</v>
      </c>
      <c r="F45" s="53" t="s">
        <v>1528</v>
      </c>
      <c r="G45" s="17" t="s">
        <v>1529</v>
      </c>
      <c r="H45" s="92"/>
    </row>
    <row r="46" spans="1:8" ht="56">
      <c r="A46" s="246">
        <v>4</v>
      </c>
      <c r="B46" s="17" t="s">
        <v>204</v>
      </c>
      <c r="C46" s="17" t="s">
        <v>1403</v>
      </c>
      <c r="D46" s="120" t="s">
        <v>1534</v>
      </c>
      <c r="E46" s="145" t="s">
        <v>1535</v>
      </c>
      <c r="F46" s="120" t="s">
        <v>1536</v>
      </c>
      <c r="G46" s="17" t="s">
        <v>1537</v>
      </c>
      <c r="H46" s="17" t="s">
        <v>1412</v>
      </c>
    </row>
    <row r="47" spans="1:8" ht="84">
      <c r="A47" s="238"/>
      <c r="B47" s="17" t="s">
        <v>204</v>
      </c>
      <c r="C47" s="17" t="s">
        <v>983</v>
      </c>
      <c r="D47" s="17" t="s">
        <v>1449</v>
      </c>
      <c r="E47" s="17" t="s">
        <v>1540</v>
      </c>
      <c r="F47" s="17" t="s">
        <v>1541</v>
      </c>
      <c r="G47" s="17" t="s">
        <v>1542</v>
      </c>
      <c r="H47" s="17" t="s">
        <v>737</v>
      </c>
    </row>
    <row r="48" spans="1:8" ht="42">
      <c r="A48" s="17">
        <v>5</v>
      </c>
      <c r="B48" s="17" t="s">
        <v>921</v>
      </c>
      <c r="C48" s="17" t="s">
        <v>1013</v>
      </c>
      <c r="D48" s="17" t="s">
        <v>27</v>
      </c>
      <c r="E48" s="17"/>
      <c r="F48" s="17" t="s">
        <v>1015</v>
      </c>
      <c r="G48" s="17"/>
      <c r="H48" s="17"/>
    </row>
    <row r="49" spans="1:8" ht="56">
      <c r="A49" s="246">
        <v>6</v>
      </c>
      <c r="B49" s="17" t="s">
        <v>204</v>
      </c>
      <c r="C49" s="17" t="s">
        <v>1403</v>
      </c>
      <c r="D49" s="120" t="s">
        <v>27</v>
      </c>
      <c r="E49" s="120" t="s">
        <v>1547</v>
      </c>
      <c r="F49" s="120" t="s">
        <v>1536</v>
      </c>
      <c r="G49" s="146" t="s">
        <v>1548</v>
      </c>
      <c r="H49" s="120"/>
    </row>
    <row r="50" spans="1:8" ht="84">
      <c r="A50" s="238"/>
      <c r="B50" s="17" t="s">
        <v>204</v>
      </c>
      <c r="C50" s="17" t="s">
        <v>983</v>
      </c>
      <c r="D50" s="17" t="s">
        <v>1449</v>
      </c>
      <c r="E50" s="17" t="s">
        <v>1559</v>
      </c>
      <c r="F50" s="17" t="s">
        <v>1033</v>
      </c>
      <c r="G50" s="17" t="s">
        <v>1560</v>
      </c>
      <c r="H50" s="17" t="s">
        <v>798</v>
      </c>
    </row>
  </sheetData>
  <mergeCells count="26">
    <mergeCell ref="A46:A47"/>
    <mergeCell ref="A49:A50"/>
    <mergeCell ref="A26:A27"/>
    <mergeCell ref="A30:E30"/>
    <mergeCell ref="F30:H30"/>
    <mergeCell ref="A34:A35"/>
    <mergeCell ref="A39:E39"/>
    <mergeCell ref="F39:H39"/>
    <mergeCell ref="H41:H42"/>
    <mergeCell ref="F43:F44"/>
    <mergeCell ref="G43:G44"/>
    <mergeCell ref="H43:H44"/>
    <mergeCell ref="A41:A44"/>
    <mergeCell ref="B43:B44"/>
    <mergeCell ref="C43:C44"/>
    <mergeCell ref="A21:E21"/>
    <mergeCell ref="F21:H21"/>
    <mergeCell ref="B41:B42"/>
    <mergeCell ref="C41:C42"/>
    <mergeCell ref="F41:F42"/>
    <mergeCell ref="G41:G42"/>
    <mergeCell ref="A2:E2"/>
    <mergeCell ref="F2:H2"/>
    <mergeCell ref="A11:E11"/>
    <mergeCell ref="F11:H11"/>
    <mergeCell ref="A15:A16"/>
  </mergeCells>
  <conditionalFormatting sqref="B3:C9 B12:B16 C12:C17 B19:C20 B22 C22:C25 B27:C29 B31:B32 C31:C33 B35:C38 B40:C42 C47 C50">
    <cfRule type="notContainsBlanks" dxfId="12" priority="1">
      <formula>LEN(TRIM(B3))&gt;0</formula>
    </cfRule>
  </conditionalFormatting>
  <hyperlinks>
    <hyperlink ref="E25" r:id="rId1" xr:uid="{00000000-0004-0000-18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H44"/>
  <sheetViews>
    <sheetView workbookViewId="0">
      <selection activeCell="F28" sqref="A1:XFD1048576"/>
    </sheetView>
  </sheetViews>
  <sheetFormatPr baseColWidth="10" defaultColWidth="14.5" defaultRowHeight="13"/>
  <cols>
    <col min="1" max="1" width="12.5" customWidth="1"/>
    <col min="2" max="2" width="25.1640625" customWidth="1"/>
    <col min="3" max="3" width="17.1640625" customWidth="1"/>
    <col min="5" max="5" width="45.5" customWidth="1"/>
  </cols>
  <sheetData>
    <row r="1" spans="1:8" ht="42">
      <c r="A1" s="17" t="s">
        <v>1488</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56">
      <c r="A3" s="246">
        <v>1</v>
      </c>
      <c r="B3" s="246" t="s">
        <v>23</v>
      </c>
      <c r="C3" s="246" t="s">
        <v>1152</v>
      </c>
      <c r="D3" s="17" t="s">
        <v>1500</v>
      </c>
      <c r="E3" s="65" t="str">
        <f>HYPERLINK("https://vk.com/id430720070?w=wall430720070_68%2Fall","Пар. 65, упр. 387 с объяснениями орфографии и пунктуации. Повторение изученного в 7 классе материала по грамматической тетради")</f>
        <v>Пар. 65, упр. 387 с объяснениями орфографии и пунктуации. Повторение изученного в 7 классе материала по грамматической тетради</v>
      </c>
      <c r="F3" s="246" t="s">
        <v>1387</v>
      </c>
      <c r="G3" s="17" t="s">
        <v>1389</v>
      </c>
      <c r="H3" s="246" t="s">
        <v>1301</v>
      </c>
    </row>
    <row r="4" spans="1:8">
      <c r="A4" s="238"/>
      <c r="B4" s="238"/>
      <c r="C4" s="238"/>
      <c r="D4" s="11" t="s">
        <v>1153</v>
      </c>
      <c r="E4" s="11" t="s">
        <v>1505</v>
      </c>
      <c r="F4" s="238"/>
      <c r="G4" s="11" t="s">
        <v>1506</v>
      </c>
      <c r="H4" s="238"/>
    </row>
    <row r="5" spans="1:8" ht="42">
      <c r="A5" s="246">
        <v>2</v>
      </c>
      <c r="B5" s="246" t="s">
        <v>1485</v>
      </c>
      <c r="C5" s="246" t="s">
        <v>1487</v>
      </c>
      <c r="D5" s="17" t="s">
        <v>27</v>
      </c>
      <c r="E5" s="29" t="str">
        <f>HYPERLINK("https://drive.google.com/file/d/1Ii7t0qU4w77o0Rqzv8HjmZnTLsxoW9lj/view?usp=sharing","Ссылка на презентацию. Параграф 38. Разветвляющиеся алгоритмы")</f>
        <v>Ссылка на презентацию. Параграф 38. Разветвляющиеся алгоритмы</v>
      </c>
      <c r="F5" s="249" t="str">
        <f>HYPERLINK("https://forms.gle/tx4P1D2JLXFw2r2w5","Пройти тест по ссылке")</f>
        <v>Пройти тест по ссылке</v>
      </c>
      <c r="G5" s="246" t="s">
        <v>1533</v>
      </c>
      <c r="H5" s="246" t="s">
        <v>34</v>
      </c>
    </row>
    <row r="6" spans="1:8" ht="14">
      <c r="A6" s="238"/>
      <c r="B6" s="238"/>
      <c r="C6" s="238"/>
      <c r="D6" s="17" t="s">
        <v>415</v>
      </c>
      <c r="E6" s="29" t="str">
        <f>HYPERLINK("https://resh.edu.ru/subject/lesson/1266/","Видеоурок на тему ""Цикл с условием""")</f>
        <v>Видеоурок на тему "Цикл с условием"</v>
      </c>
      <c r="F6" s="233"/>
      <c r="G6" s="238"/>
      <c r="H6" s="238"/>
    </row>
    <row r="7" spans="1:8" ht="42">
      <c r="A7" s="17">
        <v>3</v>
      </c>
      <c r="B7" s="17" t="s">
        <v>921</v>
      </c>
      <c r="C7" s="17" t="s">
        <v>1013</v>
      </c>
      <c r="D7" s="17" t="s">
        <v>27</v>
      </c>
      <c r="E7" s="17" t="s">
        <v>1538</v>
      </c>
      <c r="F7" s="17" t="s">
        <v>1015</v>
      </c>
      <c r="G7" s="17" t="s">
        <v>280</v>
      </c>
      <c r="H7" s="17" t="s">
        <v>54</v>
      </c>
    </row>
    <row r="8" spans="1:8" ht="56">
      <c r="A8" s="17">
        <v>4</v>
      </c>
      <c r="B8" s="17" t="s">
        <v>953</v>
      </c>
      <c r="C8" s="17" t="s">
        <v>275</v>
      </c>
      <c r="D8" s="17" t="s">
        <v>27</v>
      </c>
      <c r="E8" s="17" t="s">
        <v>1539</v>
      </c>
      <c r="F8" s="17" t="s">
        <v>279</v>
      </c>
      <c r="G8" s="17" t="s">
        <v>956</v>
      </c>
      <c r="H8" s="17" t="s">
        <v>281</v>
      </c>
    </row>
    <row r="9" spans="1:8" ht="56">
      <c r="A9" s="17">
        <v>5</v>
      </c>
      <c r="B9" s="17" t="s">
        <v>958</v>
      </c>
      <c r="C9" s="17" t="s">
        <v>905</v>
      </c>
      <c r="D9" s="17" t="s">
        <v>27</v>
      </c>
      <c r="E9" s="17" t="s">
        <v>1543</v>
      </c>
      <c r="F9" s="17" t="s">
        <v>1004</v>
      </c>
      <c r="G9" s="17" t="s">
        <v>1544</v>
      </c>
      <c r="H9" s="17" t="s">
        <v>264</v>
      </c>
    </row>
    <row r="10" spans="1:8" ht="84">
      <c r="A10" s="17">
        <v>6</v>
      </c>
      <c r="B10" s="17" t="s">
        <v>204</v>
      </c>
      <c r="C10" s="73" t="s">
        <v>558</v>
      </c>
      <c r="D10" s="75" t="s">
        <v>27</v>
      </c>
      <c r="E10" s="55" t="s">
        <v>1545</v>
      </c>
      <c r="F10" s="55" t="s">
        <v>1546</v>
      </c>
      <c r="G10" s="55" t="s">
        <v>505</v>
      </c>
      <c r="H10" s="75" t="s">
        <v>561</v>
      </c>
    </row>
    <row r="11" spans="1:8">
      <c r="A11" s="101"/>
      <c r="B11" s="101"/>
      <c r="C11" s="101"/>
      <c r="D11" s="92"/>
      <c r="E11" s="92"/>
      <c r="F11" s="92"/>
      <c r="G11" s="92"/>
      <c r="H11" s="92"/>
    </row>
    <row r="12" spans="1:8">
      <c r="A12" s="239" t="s">
        <v>47</v>
      </c>
      <c r="B12" s="229"/>
      <c r="C12" s="229"/>
      <c r="D12" s="229"/>
      <c r="E12" s="230"/>
      <c r="F12" s="240">
        <v>43949</v>
      </c>
      <c r="G12" s="229"/>
      <c r="H12" s="230"/>
    </row>
    <row r="13" spans="1:8" ht="42">
      <c r="A13" s="17">
        <v>1</v>
      </c>
      <c r="B13" s="17" t="s">
        <v>1391</v>
      </c>
      <c r="C13" s="17" t="s">
        <v>1549</v>
      </c>
      <c r="D13" s="75" t="s">
        <v>27</v>
      </c>
      <c r="E13" s="25" t="s">
        <v>1550</v>
      </c>
      <c r="F13" s="17" t="s">
        <v>1551</v>
      </c>
      <c r="G13" s="25" t="s">
        <v>1552</v>
      </c>
      <c r="H13" s="17" t="s">
        <v>54</v>
      </c>
    </row>
    <row r="14" spans="1:8" ht="56">
      <c r="A14" s="17">
        <v>2</v>
      </c>
      <c r="B14" s="17" t="s">
        <v>953</v>
      </c>
      <c r="C14" s="17" t="s">
        <v>275</v>
      </c>
      <c r="D14" s="17" t="s">
        <v>27</v>
      </c>
      <c r="E14" s="17" t="s">
        <v>954</v>
      </c>
      <c r="F14" s="17" t="s">
        <v>995</v>
      </c>
      <c r="G14" s="17" t="s">
        <v>956</v>
      </c>
      <c r="H14" s="17" t="s">
        <v>54</v>
      </c>
    </row>
    <row r="15" spans="1:8" ht="42">
      <c r="A15" s="17">
        <v>3</v>
      </c>
      <c r="B15" s="17" t="s">
        <v>1438</v>
      </c>
      <c r="C15" s="17" t="s">
        <v>1549</v>
      </c>
      <c r="D15" s="17" t="s">
        <v>27</v>
      </c>
      <c r="E15" s="25" t="s">
        <v>1553</v>
      </c>
      <c r="F15" s="17" t="s">
        <v>1551</v>
      </c>
      <c r="G15" s="17" t="s">
        <v>1554</v>
      </c>
      <c r="H15" s="17" t="s">
        <v>54</v>
      </c>
    </row>
    <row r="16" spans="1:8" ht="70">
      <c r="A16" s="17">
        <v>4</v>
      </c>
      <c r="B16" s="17" t="s">
        <v>913</v>
      </c>
      <c r="C16" s="17" t="s">
        <v>1555</v>
      </c>
      <c r="D16" s="17" t="s">
        <v>27</v>
      </c>
      <c r="E16" s="17" t="s">
        <v>1556</v>
      </c>
      <c r="F16" s="17" t="s">
        <v>1557</v>
      </c>
      <c r="G16" s="17" t="s">
        <v>1558</v>
      </c>
      <c r="H16" s="17" t="s">
        <v>994</v>
      </c>
    </row>
    <row r="17" spans="1:8" ht="56">
      <c r="A17" s="17">
        <v>5</v>
      </c>
      <c r="B17" s="17" t="s">
        <v>204</v>
      </c>
      <c r="C17" s="73" t="s">
        <v>558</v>
      </c>
      <c r="D17" s="75" t="s">
        <v>27</v>
      </c>
      <c r="E17" s="55" t="s">
        <v>1561</v>
      </c>
      <c r="F17" s="55" t="s">
        <v>738</v>
      </c>
      <c r="G17" s="55" t="s">
        <v>505</v>
      </c>
      <c r="H17" s="75" t="s">
        <v>561</v>
      </c>
    </row>
    <row r="18" spans="1:8" ht="84">
      <c r="A18" s="17">
        <v>6</v>
      </c>
      <c r="B18" s="17" t="s">
        <v>996</v>
      </c>
      <c r="C18" s="17" t="s">
        <v>900</v>
      </c>
      <c r="D18" s="17" t="s">
        <v>27</v>
      </c>
      <c r="E18" s="17" t="s">
        <v>1362</v>
      </c>
      <c r="F18" s="17" t="s">
        <v>1476</v>
      </c>
      <c r="G18" s="17" t="s">
        <v>903</v>
      </c>
      <c r="H18" s="17" t="s">
        <v>904</v>
      </c>
    </row>
    <row r="19" spans="1:8">
      <c r="A19" s="101"/>
      <c r="B19" s="101"/>
      <c r="C19" s="101"/>
      <c r="D19" s="92"/>
      <c r="E19" s="92"/>
      <c r="F19" s="92"/>
      <c r="G19" s="92"/>
      <c r="H19" s="92"/>
    </row>
    <row r="20" spans="1:8">
      <c r="A20" s="239" t="s">
        <v>82</v>
      </c>
      <c r="B20" s="229"/>
      <c r="C20" s="229"/>
      <c r="D20" s="229"/>
      <c r="E20" s="230"/>
      <c r="F20" s="240">
        <v>43950</v>
      </c>
      <c r="G20" s="229"/>
      <c r="H20" s="230"/>
    </row>
    <row r="21" spans="1:8" ht="84">
      <c r="A21" s="17">
        <v>1</v>
      </c>
      <c r="B21" s="17" t="s">
        <v>133</v>
      </c>
      <c r="C21" s="99" t="s">
        <v>890</v>
      </c>
      <c r="D21" s="17" t="s">
        <v>27</v>
      </c>
      <c r="E21" s="120" t="s">
        <v>1563</v>
      </c>
      <c r="F21" s="17" t="s">
        <v>1381</v>
      </c>
      <c r="G21" s="147" t="s">
        <v>1564</v>
      </c>
      <c r="H21" s="17" t="s">
        <v>623</v>
      </c>
    </row>
    <row r="22" spans="1:8" ht="14">
      <c r="A22" s="17">
        <v>2</v>
      </c>
      <c r="B22" s="17" t="s">
        <v>133</v>
      </c>
      <c r="C22" s="101"/>
      <c r="D22" s="92"/>
      <c r="E22" s="92"/>
      <c r="F22" s="92"/>
      <c r="G22" s="92"/>
      <c r="H22" s="92"/>
    </row>
    <row r="23" spans="1:8" ht="42">
      <c r="A23" s="17">
        <v>3</v>
      </c>
      <c r="B23" s="17" t="s">
        <v>1357</v>
      </c>
      <c r="C23" s="17" t="s">
        <v>1518</v>
      </c>
      <c r="D23" s="17" t="s">
        <v>27</v>
      </c>
      <c r="E23" s="17" t="s">
        <v>1565</v>
      </c>
      <c r="F23" s="17" t="s">
        <v>163</v>
      </c>
      <c r="G23" s="17" t="s">
        <v>1360</v>
      </c>
      <c r="H23" s="92"/>
    </row>
    <row r="24" spans="1:8" ht="42">
      <c r="A24" s="17">
        <v>4</v>
      </c>
      <c r="B24" s="17" t="s">
        <v>1391</v>
      </c>
      <c r="C24" s="17" t="s">
        <v>1549</v>
      </c>
      <c r="D24" s="17" t="s">
        <v>27</v>
      </c>
      <c r="E24" s="25" t="s">
        <v>1566</v>
      </c>
      <c r="F24" s="17" t="s">
        <v>1551</v>
      </c>
      <c r="G24" s="25" t="s">
        <v>1554</v>
      </c>
      <c r="H24" s="17" t="s">
        <v>904</v>
      </c>
    </row>
    <row r="25" spans="1:8" ht="56">
      <c r="A25" s="17">
        <v>5</v>
      </c>
      <c r="B25" s="17" t="s">
        <v>958</v>
      </c>
      <c r="C25" s="17" t="s">
        <v>905</v>
      </c>
      <c r="D25" s="17" t="s">
        <v>27</v>
      </c>
      <c r="E25" s="17" t="s">
        <v>1567</v>
      </c>
      <c r="F25" s="17" t="s">
        <v>1004</v>
      </c>
      <c r="G25" s="17" t="s">
        <v>1568</v>
      </c>
      <c r="H25" s="17" t="s">
        <v>264</v>
      </c>
    </row>
    <row r="26" spans="1:8" ht="56">
      <c r="A26" s="17">
        <v>6</v>
      </c>
      <c r="B26" s="17" t="s">
        <v>204</v>
      </c>
      <c r="C26" s="73" t="s">
        <v>558</v>
      </c>
      <c r="D26" s="75" t="s">
        <v>27</v>
      </c>
      <c r="E26" s="55" t="s">
        <v>1569</v>
      </c>
      <c r="F26" s="55" t="s">
        <v>738</v>
      </c>
      <c r="G26" s="55"/>
      <c r="H26" s="75" t="s">
        <v>561</v>
      </c>
    </row>
    <row r="27" spans="1:8" ht="42">
      <c r="A27" s="17">
        <v>7</v>
      </c>
      <c r="B27" s="17" t="s">
        <v>1221</v>
      </c>
      <c r="C27" s="17" t="s">
        <v>1013</v>
      </c>
      <c r="D27" s="17" t="s">
        <v>27</v>
      </c>
      <c r="E27" s="17" t="s">
        <v>1417</v>
      </c>
      <c r="F27" s="17" t="s">
        <v>1015</v>
      </c>
      <c r="G27" s="17" t="s">
        <v>1570</v>
      </c>
      <c r="H27" s="17" t="s">
        <v>54</v>
      </c>
    </row>
    <row r="28" spans="1:8">
      <c r="A28" s="101"/>
      <c r="B28" s="101"/>
      <c r="C28" s="101"/>
      <c r="D28" s="92"/>
      <c r="E28" s="92"/>
      <c r="F28" s="92"/>
      <c r="G28" s="92"/>
      <c r="H28" s="92"/>
    </row>
    <row r="29" spans="1:8">
      <c r="A29" s="239" t="s">
        <v>111</v>
      </c>
      <c r="B29" s="229"/>
      <c r="C29" s="229"/>
      <c r="D29" s="229"/>
      <c r="E29" s="230"/>
      <c r="F29" s="240">
        <v>43951</v>
      </c>
      <c r="G29" s="229"/>
      <c r="H29" s="230"/>
    </row>
    <row r="30" spans="1:8" ht="84">
      <c r="A30" s="17">
        <v>1</v>
      </c>
      <c r="B30" s="17" t="s">
        <v>996</v>
      </c>
      <c r="C30" s="17" t="s">
        <v>900</v>
      </c>
      <c r="D30" s="17" t="s">
        <v>220</v>
      </c>
      <c r="E30" s="17" t="s">
        <v>1362</v>
      </c>
      <c r="F30" s="17" t="s">
        <v>153</v>
      </c>
      <c r="G30" s="17" t="s">
        <v>903</v>
      </c>
      <c r="H30" s="17" t="s">
        <v>904</v>
      </c>
    </row>
    <row r="31" spans="1:8" ht="70">
      <c r="A31" s="17">
        <v>2</v>
      </c>
      <c r="B31" s="17" t="s">
        <v>899</v>
      </c>
      <c r="C31" s="17" t="s">
        <v>900</v>
      </c>
      <c r="D31" s="17" t="s">
        <v>220</v>
      </c>
      <c r="E31" s="17" t="s">
        <v>1400</v>
      </c>
      <c r="F31" s="17" t="s">
        <v>153</v>
      </c>
      <c r="G31" s="17" t="s">
        <v>903</v>
      </c>
      <c r="H31" s="17" t="s">
        <v>904</v>
      </c>
    </row>
    <row r="32" spans="1:8" ht="42">
      <c r="A32" s="17">
        <v>3</v>
      </c>
      <c r="B32" s="17" t="s">
        <v>1357</v>
      </c>
      <c r="C32" s="17" t="s">
        <v>1358</v>
      </c>
      <c r="D32" s="17" t="s">
        <v>27</v>
      </c>
      <c r="E32" s="17" t="s">
        <v>1571</v>
      </c>
      <c r="F32" s="17" t="s">
        <v>1461</v>
      </c>
      <c r="G32" s="17" t="s">
        <v>1462</v>
      </c>
      <c r="H32" s="17" t="s">
        <v>798</v>
      </c>
    </row>
    <row r="33" spans="1:8" ht="70">
      <c r="A33" s="17">
        <v>4</v>
      </c>
      <c r="B33" s="17" t="s">
        <v>953</v>
      </c>
      <c r="C33" s="17" t="s">
        <v>275</v>
      </c>
      <c r="D33" s="17" t="s">
        <v>27</v>
      </c>
      <c r="E33" s="17" t="s">
        <v>1119</v>
      </c>
      <c r="F33" s="5" t="s">
        <v>1572</v>
      </c>
      <c r="G33" s="17" t="s">
        <v>956</v>
      </c>
      <c r="H33" s="99" t="s">
        <v>46</v>
      </c>
    </row>
    <row r="34" spans="1:8" ht="56">
      <c r="A34" s="17">
        <v>5</v>
      </c>
      <c r="B34" s="17" t="s">
        <v>204</v>
      </c>
      <c r="C34" s="73" t="s">
        <v>558</v>
      </c>
      <c r="D34" s="75" t="s">
        <v>27</v>
      </c>
      <c r="E34" s="55" t="s">
        <v>1573</v>
      </c>
      <c r="F34" s="55" t="s">
        <v>1574</v>
      </c>
      <c r="G34" s="55" t="s">
        <v>505</v>
      </c>
      <c r="H34" s="75" t="s">
        <v>561</v>
      </c>
    </row>
    <row r="35" spans="1:8" ht="70">
      <c r="A35" s="17">
        <v>6</v>
      </c>
      <c r="B35" s="17" t="s">
        <v>23</v>
      </c>
      <c r="C35" s="17" t="s">
        <v>1152</v>
      </c>
      <c r="D35" s="17" t="s">
        <v>1494</v>
      </c>
      <c r="E35" s="144" t="s">
        <v>1495</v>
      </c>
      <c r="F35" s="17" t="s">
        <v>1387</v>
      </c>
      <c r="G35" s="17" t="s">
        <v>1575</v>
      </c>
      <c r="H35" s="17" t="s">
        <v>1301</v>
      </c>
    </row>
    <row r="36" spans="1:8">
      <c r="A36" s="101"/>
      <c r="B36" s="101"/>
      <c r="C36" s="101"/>
      <c r="D36" s="92"/>
      <c r="E36" s="92"/>
      <c r="F36" s="92"/>
      <c r="G36" s="92"/>
      <c r="H36" s="92"/>
    </row>
    <row r="37" spans="1:8">
      <c r="A37" s="239" t="s">
        <v>129</v>
      </c>
      <c r="B37" s="229"/>
      <c r="C37" s="229"/>
      <c r="D37" s="229"/>
      <c r="E37" s="230"/>
      <c r="F37" s="239" t="s">
        <v>131</v>
      </c>
      <c r="G37" s="229"/>
      <c r="H37" s="230"/>
    </row>
    <row r="38" spans="1:8" ht="56">
      <c r="A38" s="17">
        <v>1</v>
      </c>
      <c r="B38" s="17" t="s">
        <v>204</v>
      </c>
      <c r="C38" s="73" t="s">
        <v>558</v>
      </c>
      <c r="D38" s="75" t="s">
        <v>27</v>
      </c>
      <c r="E38" s="55" t="s">
        <v>1123</v>
      </c>
      <c r="F38" s="55" t="s">
        <v>738</v>
      </c>
      <c r="G38" s="55" t="s">
        <v>505</v>
      </c>
      <c r="H38" s="75" t="s">
        <v>561</v>
      </c>
    </row>
    <row r="39" spans="1:8" ht="70">
      <c r="A39" s="17">
        <v>2</v>
      </c>
      <c r="B39" s="17" t="s">
        <v>1391</v>
      </c>
      <c r="C39" s="17" t="s">
        <v>1159</v>
      </c>
      <c r="D39" s="75" t="s">
        <v>27</v>
      </c>
      <c r="E39" s="25" t="s">
        <v>1123</v>
      </c>
      <c r="F39" s="17" t="s">
        <v>1551</v>
      </c>
      <c r="G39" s="17"/>
      <c r="H39" s="17" t="s">
        <v>1301</v>
      </c>
    </row>
    <row r="40" spans="1:8" ht="70">
      <c r="A40" s="17">
        <v>3</v>
      </c>
      <c r="B40" s="17" t="s">
        <v>93</v>
      </c>
      <c r="C40" s="17" t="s">
        <v>646</v>
      </c>
      <c r="D40" s="17" t="s">
        <v>105</v>
      </c>
      <c r="E40" s="17" t="s">
        <v>1576</v>
      </c>
      <c r="F40" s="17" t="s">
        <v>108</v>
      </c>
      <c r="G40" s="17" t="s">
        <v>652</v>
      </c>
      <c r="H40" s="17" t="s">
        <v>367</v>
      </c>
    </row>
    <row r="41" spans="1:8" ht="70">
      <c r="A41" s="17">
        <v>4</v>
      </c>
      <c r="B41" s="17" t="s">
        <v>1438</v>
      </c>
      <c r="C41" s="17" t="s">
        <v>1159</v>
      </c>
      <c r="D41" s="75" t="s">
        <v>27</v>
      </c>
      <c r="E41" s="17" t="s">
        <v>1123</v>
      </c>
      <c r="F41" s="17" t="s">
        <v>1551</v>
      </c>
      <c r="G41" s="17"/>
      <c r="H41" s="17" t="s">
        <v>1301</v>
      </c>
    </row>
    <row r="42" spans="1:8" ht="70">
      <c r="A42" s="17">
        <v>5</v>
      </c>
      <c r="B42" s="17" t="s">
        <v>23</v>
      </c>
      <c r="C42" s="17" t="s">
        <v>1152</v>
      </c>
      <c r="D42" s="17" t="s">
        <v>1514</v>
      </c>
      <c r="E42" s="38" t="s">
        <v>1515</v>
      </c>
      <c r="F42" s="17" t="s">
        <v>1387</v>
      </c>
      <c r="G42" s="17" t="s">
        <v>1577</v>
      </c>
      <c r="H42" s="17" t="s">
        <v>1301</v>
      </c>
    </row>
    <row r="43" spans="1:8" ht="42">
      <c r="A43" s="17">
        <v>6</v>
      </c>
      <c r="B43" s="17" t="s">
        <v>921</v>
      </c>
      <c r="C43" s="17" t="s">
        <v>1013</v>
      </c>
      <c r="D43" s="17" t="s">
        <v>27</v>
      </c>
      <c r="E43" s="17"/>
      <c r="F43" s="17" t="s">
        <v>1015</v>
      </c>
      <c r="G43" s="17"/>
      <c r="H43" s="17"/>
    </row>
    <row r="44" spans="1:8" ht="70">
      <c r="A44" s="17">
        <v>7</v>
      </c>
      <c r="B44" s="17" t="s">
        <v>23</v>
      </c>
      <c r="C44" s="17" t="s">
        <v>1152</v>
      </c>
      <c r="D44" s="17" t="s">
        <v>1530</v>
      </c>
      <c r="E44" s="132" t="s">
        <v>1531</v>
      </c>
      <c r="F44" s="17" t="s">
        <v>1387</v>
      </c>
      <c r="G44" s="17" t="s">
        <v>1578</v>
      </c>
      <c r="H44" s="17" t="s">
        <v>1301</v>
      </c>
    </row>
  </sheetData>
  <mergeCells count="21">
    <mergeCell ref="A37:E37"/>
    <mergeCell ref="F37:H37"/>
    <mergeCell ref="A5:A6"/>
    <mergeCell ref="B5:B6"/>
    <mergeCell ref="C5:C6"/>
    <mergeCell ref="F5:F6"/>
    <mergeCell ref="G5:G6"/>
    <mergeCell ref="H5:H6"/>
    <mergeCell ref="F12:H12"/>
    <mergeCell ref="A12:E12"/>
    <mergeCell ref="A20:E20"/>
    <mergeCell ref="F20:H20"/>
    <mergeCell ref="A29:E29"/>
    <mergeCell ref="F29:H29"/>
    <mergeCell ref="A2:E2"/>
    <mergeCell ref="F2:H2"/>
    <mergeCell ref="A3:A4"/>
    <mergeCell ref="B3:B4"/>
    <mergeCell ref="C3:C4"/>
    <mergeCell ref="F3:F4"/>
    <mergeCell ref="H3:H4"/>
  </mergeCells>
  <conditionalFormatting sqref="B3:C11 B13:B18 C13:C19 B21:B24 C21:C27 B30:C35 B38:B42 C38:C43">
    <cfRule type="notContainsBlanks" dxfId="11" priority="1">
      <formula>LEN(TRIM(B3))&gt;0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L59"/>
  <sheetViews>
    <sheetView workbookViewId="0">
      <selection activeCell="B4" sqref="A1:XFD1048576"/>
    </sheetView>
  </sheetViews>
  <sheetFormatPr baseColWidth="10" defaultColWidth="14.5" defaultRowHeight="13"/>
  <cols>
    <col min="1" max="1" width="12.5" customWidth="1"/>
    <col min="2" max="2" width="25.1640625" customWidth="1"/>
    <col min="3" max="3" width="12" customWidth="1"/>
    <col min="4" max="4" width="17.6640625" customWidth="1"/>
    <col min="5" max="5" width="45.5" customWidth="1"/>
    <col min="6" max="6" width="23.83203125" customWidth="1"/>
    <col min="7" max="7" width="20.5" customWidth="1"/>
  </cols>
  <sheetData>
    <row r="1" spans="1:11" ht="42">
      <c r="A1" s="17" t="s">
        <v>259</v>
      </c>
      <c r="B1" s="17" t="s">
        <v>889</v>
      </c>
      <c r="C1" s="17" t="s">
        <v>3</v>
      </c>
      <c r="D1" s="17" t="s">
        <v>4</v>
      </c>
      <c r="E1" s="17" t="s">
        <v>5</v>
      </c>
      <c r="F1" s="17" t="s">
        <v>6</v>
      </c>
      <c r="G1" s="17" t="s">
        <v>7</v>
      </c>
      <c r="H1" s="17" t="s">
        <v>8</v>
      </c>
    </row>
    <row r="2" spans="1:11">
      <c r="A2" s="17"/>
      <c r="B2" s="17"/>
      <c r="C2" s="17"/>
      <c r="D2" s="17"/>
      <c r="E2" s="17"/>
      <c r="F2" s="31"/>
      <c r="G2" s="31"/>
      <c r="H2" s="31"/>
    </row>
    <row r="3" spans="1:11">
      <c r="A3" s="239" t="s">
        <v>9</v>
      </c>
      <c r="B3" s="229"/>
      <c r="C3" s="229"/>
      <c r="D3" s="229"/>
      <c r="E3" s="230"/>
      <c r="F3" s="240">
        <v>43948</v>
      </c>
      <c r="G3" s="229"/>
      <c r="H3" s="230"/>
    </row>
    <row r="4" spans="1:11" ht="42">
      <c r="A4" s="17">
        <v>1</v>
      </c>
      <c r="B4" s="17" t="s">
        <v>958</v>
      </c>
      <c r="C4" s="17" t="s">
        <v>1579</v>
      </c>
      <c r="D4" s="17" t="s">
        <v>12</v>
      </c>
      <c r="E4" s="17" t="s">
        <v>1580</v>
      </c>
      <c r="F4" s="17" t="s">
        <v>1581</v>
      </c>
      <c r="G4" s="110">
        <v>43950</v>
      </c>
      <c r="H4" s="17">
        <v>0</v>
      </c>
    </row>
    <row r="5" spans="1:11" ht="42">
      <c r="A5" s="17">
        <v>2</v>
      </c>
      <c r="B5" s="17" t="s">
        <v>1391</v>
      </c>
      <c r="C5" s="17" t="s">
        <v>1289</v>
      </c>
      <c r="D5" s="17" t="s">
        <v>27</v>
      </c>
      <c r="E5" s="25" t="s">
        <v>1582</v>
      </c>
      <c r="F5" s="17" t="s">
        <v>1583</v>
      </c>
      <c r="G5" s="25" t="s">
        <v>1584</v>
      </c>
      <c r="H5" s="17" t="s">
        <v>46</v>
      </c>
    </row>
    <row r="6" spans="1:11" ht="112">
      <c r="A6" s="246">
        <v>3</v>
      </c>
      <c r="B6" s="17" t="s">
        <v>1586</v>
      </c>
      <c r="C6" s="17" t="s">
        <v>1587</v>
      </c>
      <c r="D6" s="17" t="s">
        <v>27</v>
      </c>
      <c r="E6" s="147" t="s">
        <v>1590</v>
      </c>
      <c r="F6" s="17" t="s">
        <v>1591</v>
      </c>
      <c r="G6" s="30" t="s">
        <v>1593</v>
      </c>
      <c r="H6" s="120" t="s">
        <v>1594</v>
      </c>
    </row>
    <row r="7" spans="1:11" ht="56">
      <c r="A7" s="238"/>
      <c r="B7" s="17" t="s">
        <v>1595</v>
      </c>
      <c r="C7" s="17" t="s">
        <v>1596</v>
      </c>
      <c r="D7" s="17" t="s">
        <v>105</v>
      </c>
      <c r="E7" s="149" t="s">
        <v>1598</v>
      </c>
      <c r="F7" s="17" t="s">
        <v>1607</v>
      </c>
      <c r="G7" s="17" t="s">
        <v>1610</v>
      </c>
      <c r="H7" s="17" t="s">
        <v>1611</v>
      </c>
    </row>
    <row r="8" spans="1:11" ht="42">
      <c r="A8" s="17">
        <v>4</v>
      </c>
      <c r="B8" s="17" t="s">
        <v>1438</v>
      </c>
      <c r="C8" s="17" t="s">
        <v>1289</v>
      </c>
      <c r="D8" s="17" t="s">
        <v>27</v>
      </c>
      <c r="E8" s="25" t="s">
        <v>1613</v>
      </c>
      <c r="F8" s="17" t="s">
        <v>1583</v>
      </c>
      <c r="G8" s="25" t="s">
        <v>1614</v>
      </c>
      <c r="H8" s="17" t="s">
        <v>1615</v>
      </c>
    </row>
    <row r="9" spans="1:11" ht="42">
      <c r="A9" s="246">
        <v>5</v>
      </c>
      <c r="B9" s="246" t="s">
        <v>1485</v>
      </c>
      <c r="C9" s="246" t="s">
        <v>1487</v>
      </c>
      <c r="D9" s="17" t="s">
        <v>27</v>
      </c>
      <c r="E9" s="152" t="str">
        <f>HYPERLINK("https://drive.google.com/file/d/1n5ufS5FhBxnWCWXcWRYWX7PXGYAfnY0A/view?usp=sharing","Ссылка на презентацию. Параграф 28. Диаграммы")</f>
        <v>Ссылка на презентацию. Параграф 28. Диаграммы</v>
      </c>
      <c r="F9" s="255" t="str">
        <f>HYPERLINK("https://yadi.sk/i/2XMMdlJOjsd09A","Скачать файл. Выполнить задания. Результат прислать на kirill.shubarin@gmail.com")</f>
        <v>Скачать файл. Выполнить задания. Результат прислать на kirill.shubarin@gmail.com</v>
      </c>
      <c r="G9" s="253" t="s">
        <v>1629</v>
      </c>
      <c r="H9" s="246" t="s">
        <v>1615</v>
      </c>
    </row>
    <row r="10" spans="1:11" ht="28">
      <c r="A10" s="237"/>
      <c r="B10" s="238"/>
      <c r="C10" s="238"/>
      <c r="D10" s="17" t="s">
        <v>1640</v>
      </c>
      <c r="E10" s="152" t="str">
        <f>HYPERLINK("https://resh.edu.ru/subject/lesson/3053/main/","Видеоурок на тему Диаграммы")</f>
        <v>Видеоурок на тему Диаграммы</v>
      </c>
      <c r="F10" s="238"/>
      <c r="G10" s="254"/>
      <c r="H10" s="238"/>
      <c r="K10" s="153"/>
    </row>
    <row r="11" spans="1:11" ht="42">
      <c r="A11" s="237"/>
      <c r="B11" s="246" t="s">
        <v>1485</v>
      </c>
      <c r="C11" s="246" t="s">
        <v>1504</v>
      </c>
      <c r="D11" s="102" t="s">
        <v>27</v>
      </c>
      <c r="E11" s="152" t="str">
        <f>HYPERLINK("https://drive.google.com/file/d/1n5ufS5FhBxnWCWXcWRYWX7PXGYAfnY0A/view?usp=sharing","Ссылка на презентацию. Параграф 28. Диаграммы")</f>
        <v>Ссылка на презентацию. Параграф 28. Диаграммы</v>
      </c>
      <c r="F11" s="255" t="str">
        <f>HYPERLINK("https://yadi.sk/i/2XMMdlJOjsd09A","Скачать файл. Выполнить задания")</f>
        <v>Скачать файл. Выполнить задания</v>
      </c>
      <c r="G11" s="253" t="s">
        <v>1653</v>
      </c>
      <c r="H11" s="246" t="s">
        <v>904</v>
      </c>
      <c r="K11" s="153"/>
    </row>
    <row r="12" spans="1:11" ht="28">
      <c r="A12" s="238"/>
      <c r="B12" s="238"/>
      <c r="C12" s="238"/>
      <c r="D12" s="17" t="s">
        <v>1655</v>
      </c>
      <c r="E12" s="152" t="str">
        <f>HYPERLINK("https://resh.edu.ru/subject/lesson/3053/main/","Видеоурок на тему Диаграммы")</f>
        <v>Видеоурок на тему Диаграммы</v>
      </c>
      <c r="F12" s="238"/>
      <c r="G12" s="254"/>
      <c r="H12" s="238"/>
      <c r="K12" s="153"/>
    </row>
    <row r="13" spans="1:11" ht="64">
      <c r="A13" s="17">
        <v>6</v>
      </c>
      <c r="B13" s="17" t="s">
        <v>913</v>
      </c>
      <c r="C13" s="17" t="s">
        <v>1670</v>
      </c>
      <c r="D13" s="17" t="s">
        <v>27</v>
      </c>
      <c r="E13" s="156" t="s">
        <v>1671</v>
      </c>
      <c r="F13" s="17" t="s">
        <v>1672</v>
      </c>
      <c r="G13" s="17" t="s">
        <v>598</v>
      </c>
      <c r="H13" s="17" t="s">
        <v>1673</v>
      </c>
    </row>
    <row r="14" spans="1:11" ht="42">
      <c r="A14" s="17">
        <v>7</v>
      </c>
      <c r="B14" s="17" t="s">
        <v>1221</v>
      </c>
      <c r="C14" s="17" t="s">
        <v>1674</v>
      </c>
      <c r="D14" s="17" t="s">
        <v>27</v>
      </c>
      <c r="E14" s="157" t="s">
        <v>1675</v>
      </c>
      <c r="F14" s="17" t="s">
        <v>1677</v>
      </c>
      <c r="G14" s="17" t="s">
        <v>1513</v>
      </c>
      <c r="H14" s="17" t="s">
        <v>1678</v>
      </c>
    </row>
    <row r="15" spans="1:11">
      <c r="A15" s="101"/>
      <c r="B15" s="101"/>
      <c r="C15" s="101"/>
      <c r="D15" s="92"/>
      <c r="E15" s="92"/>
      <c r="F15" s="92"/>
      <c r="G15" s="92"/>
      <c r="H15" s="92"/>
    </row>
    <row r="16" spans="1:11">
      <c r="A16" s="239" t="s">
        <v>47</v>
      </c>
      <c r="B16" s="229"/>
      <c r="C16" s="229"/>
      <c r="D16" s="229"/>
      <c r="E16" s="230"/>
      <c r="F16" s="240">
        <v>43949</v>
      </c>
      <c r="G16" s="229"/>
      <c r="H16" s="230"/>
    </row>
    <row r="17" spans="1:10" ht="56">
      <c r="A17" s="246">
        <v>1</v>
      </c>
      <c r="B17" s="17" t="s">
        <v>204</v>
      </c>
      <c r="C17" s="17" t="s">
        <v>983</v>
      </c>
      <c r="D17" s="17" t="s">
        <v>1679</v>
      </c>
      <c r="E17" s="17" t="s">
        <v>1680</v>
      </c>
      <c r="F17" s="17" t="s">
        <v>1681</v>
      </c>
      <c r="G17" s="17" t="s">
        <v>1682</v>
      </c>
      <c r="H17" s="17" t="s">
        <v>264</v>
      </c>
    </row>
    <row r="18" spans="1:10" ht="84">
      <c r="A18" s="238"/>
      <c r="B18" s="17" t="s">
        <v>204</v>
      </c>
      <c r="C18" s="17" t="s">
        <v>565</v>
      </c>
      <c r="D18" s="17" t="s">
        <v>1683</v>
      </c>
      <c r="E18" s="17" t="s">
        <v>1684</v>
      </c>
      <c r="F18" s="17" t="s">
        <v>1685</v>
      </c>
      <c r="G18" s="17" t="s">
        <v>215</v>
      </c>
      <c r="H18" s="17" t="s">
        <v>1611</v>
      </c>
      <c r="J18" s="11" t="s">
        <v>259</v>
      </c>
    </row>
    <row r="19" spans="1:10" ht="28">
      <c r="A19" s="17">
        <v>2</v>
      </c>
      <c r="B19" s="17" t="s">
        <v>953</v>
      </c>
      <c r="C19" s="17" t="s">
        <v>174</v>
      </c>
      <c r="D19" s="17" t="s">
        <v>220</v>
      </c>
      <c r="E19" s="38" t="s">
        <v>1689</v>
      </c>
      <c r="F19" s="17" t="s">
        <v>163</v>
      </c>
      <c r="G19" s="17" t="s">
        <v>546</v>
      </c>
      <c r="H19" s="17" t="s">
        <v>344</v>
      </c>
    </row>
    <row r="20" spans="1:10" ht="84">
      <c r="A20" s="17">
        <v>3</v>
      </c>
      <c r="B20" s="17" t="s">
        <v>133</v>
      </c>
      <c r="C20" s="17" t="s">
        <v>890</v>
      </c>
      <c r="D20" s="120" t="s">
        <v>27</v>
      </c>
      <c r="E20" s="17" t="s">
        <v>1692</v>
      </c>
      <c r="F20" s="99" t="s">
        <v>1693</v>
      </c>
      <c r="G20" s="17" t="s">
        <v>1694</v>
      </c>
      <c r="H20" s="92" t="s">
        <v>623</v>
      </c>
      <c r="I20" s="113"/>
    </row>
    <row r="21" spans="1:10" ht="98">
      <c r="A21" s="17">
        <v>3</v>
      </c>
      <c r="B21" s="17" t="s">
        <v>133</v>
      </c>
      <c r="C21" s="17" t="s">
        <v>1167</v>
      </c>
      <c r="D21" s="120" t="s">
        <v>27</v>
      </c>
      <c r="E21" s="122" t="s">
        <v>1695</v>
      </c>
      <c r="F21" s="17" t="s">
        <v>1196</v>
      </c>
      <c r="G21" s="120" t="s">
        <v>1696</v>
      </c>
      <c r="H21" s="120" t="s">
        <v>623</v>
      </c>
      <c r="I21" s="113"/>
    </row>
    <row r="22" spans="1:10" ht="42">
      <c r="A22" s="17">
        <v>4</v>
      </c>
      <c r="B22" s="17" t="s">
        <v>921</v>
      </c>
      <c r="C22" s="17" t="s">
        <v>1674</v>
      </c>
      <c r="D22" s="17" t="s">
        <v>1697</v>
      </c>
      <c r="E22" s="17" t="s">
        <v>1698</v>
      </c>
      <c r="F22" s="17" t="s">
        <v>1244</v>
      </c>
      <c r="G22" s="17" t="s">
        <v>1244</v>
      </c>
      <c r="H22" s="17" t="s">
        <v>1244</v>
      </c>
      <c r="I22" s="113"/>
    </row>
    <row r="23" spans="1:10" ht="42">
      <c r="A23" s="17">
        <v>5</v>
      </c>
      <c r="B23" s="17" t="s">
        <v>23</v>
      </c>
      <c r="C23" s="17" t="s">
        <v>1010</v>
      </c>
      <c r="D23" s="17" t="s">
        <v>1699</v>
      </c>
      <c r="E23" s="17" t="s">
        <v>1700</v>
      </c>
      <c r="F23" s="17" t="s">
        <v>1701</v>
      </c>
      <c r="G23" s="17" t="s">
        <v>1107</v>
      </c>
      <c r="H23" s="120" t="s">
        <v>623</v>
      </c>
    </row>
    <row r="24" spans="1:10">
      <c r="A24" s="101"/>
      <c r="B24" s="101"/>
      <c r="C24" s="101"/>
      <c r="D24" s="92"/>
      <c r="E24" s="92"/>
      <c r="F24" s="92"/>
      <c r="G24" s="92"/>
      <c r="H24" s="92"/>
    </row>
    <row r="25" spans="1:10">
      <c r="A25" s="239" t="s">
        <v>82</v>
      </c>
      <c r="B25" s="229"/>
      <c r="C25" s="229"/>
      <c r="D25" s="229"/>
      <c r="E25" s="230"/>
      <c r="F25" s="240">
        <v>43950</v>
      </c>
      <c r="G25" s="229"/>
      <c r="H25" s="230"/>
    </row>
    <row r="26" spans="1:10" ht="42">
      <c r="A26" s="17">
        <v>1</v>
      </c>
      <c r="B26" s="17" t="s">
        <v>953</v>
      </c>
      <c r="C26" s="17" t="s">
        <v>174</v>
      </c>
      <c r="D26" s="17" t="s">
        <v>27</v>
      </c>
      <c r="E26" s="38" t="s">
        <v>1705</v>
      </c>
      <c r="F26" s="17" t="s">
        <v>1296</v>
      </c>
      <c r="G26" s="17" t="s">
        <v>258</v>
      </c>
      <c r="H26" s="17" t="s">
        <v>344</v>
      </c>
    </row>
    <row r="27" spans="1:10" ht="70">
      <c r="A27" s="17">
        <v>2</v>
      </c>
      <c r="B27" s="17" t="s">
        <v>899</v>
      </c>
      <c r="C27" s="17" t="s">
        <v>1239</v>
      </c>
      <c r="D27" s="25" t="s">
        <v>1708</v>
      </c>
      <c r="E27" s="25" t="s">
        <v>1709</v>
      </c>
      <c r="F27" s="25" t="s">
        <v>1710</v>
      </c>
      <c r="G27" s="25" t="s">
        <v>1711</v>
      </c>
      <c r="H27" s="25" t="s">
        <v>344</v>
      </c>
    </row>
    <row r="28" spans="1:10" ht="56">
      <c r="A28" s="246">
        <v>3</v>
      </c>
      <c r="B28" s="17" t="s">
        <v>204</v>
      </c>
      <c r="C28" s="17" t="s">
        <v>983</v>
      </c>
      <c r="D28" s="17" t="s">
        <v>1716</v>
      </c>
      <c r="E28" s="17" t="s">
        <v>1717</v>
      </c>
      <c r="F28" s="17" t="s">
        <v>1718</v>
      </c>
      <c r="G28" s="17" t="s">
        <v>1035</v>
      </c>
      <c r="H28" s="17" t="s">
        <v>798</v>
      </c>
    </row>
    <row r="29" spans="1:10" ht="84">
      <c r="A29" s="238"/>
      <c r="B29" s="17" t="s">
        <v>204</v>
      </c>
      <c r="C29" s="17" t="s">
        <v>565</v>
      </c>
      <c r="D29" s="17" t="s">
        <v>1721</v>
      </c>
      <c r="E29" s="17" t="s">
        <v>1722</v>
      </c>
      <c r="F29" s="17" t="s">
        <v>1685</v>
      </c>
      <c r="G29" s="17" t="s">
        <v>1723</v>
      </c>
      <c r="H29" s="17" t="s">
        <v>798</v>
      </c>
    </row>
    <row r="30" spans="1:10" ht="42">
      <c r="A30" s="17">
        <v>4</v>
      </c>
      <c r="B30" s="17" t="s">
        <v>1357</v>
      </c>
      <c r="C30" s="17" t="s">
        <v>1358</v>
      </c>
      <c r="D30" s="17" t="s">
        <v>27</v>
      </c>
      <c r="E30" s="17" t="s">
        <v>1724</v>
      </c>
      <c r="F30" s="17" t="s">
        <v>1725</v>
      </c>
      <c r="G30" s="17"/>
      <c r="H30" s="92"/>
    </row>
    <row r="31" spans="1:10" ht="42">
      <c r="A31" s="17">
        <v>5</v>
      </c>
      <c r="B31" s="17" t="s">
        <v>1391</v>
      </c>
      <c r="C31" s="17" t="s">
        <v>1726</v>
      </c>
      <c r="D31" s="17" t="s">
        <v>27</v>
      </c>
      <c r="E31" s="25" t="s">
        <v>1727</v>
      </c>
      <c r="F31" s="17" t="s">
        <v>1583</v>
      </c>
      <c r="G31" s="25" t="s">
        <v>1728</v>
      </c>
      <c r="H31" s="17" t="s">
        <v>798</v>
      </c>
    </row>
    <row r="32" spans="1:10">
      <c r="A32" s="101"/>
      <c r="B32" s="101"/>
      <c r="C32" s="101"/>
      <c r="D32" s="92"/>
      <c r="E32" s="92"/>
      <c r="F32" s="92"/>
      <c r="G32" s="92"/>
      <c r="H32" s="92"/>
    </row>
    <row r="33" spans="1:12">
      <c r="A33" s="239" t="s">
        <v>111</v>
      </c>
      <c r="B33" s="229"/>
      <c r="C33" s="229"/>
      <c r="D33" s="229"/>
      <c r="E33" s="230"/>
      <c r="F33" s="240">
        <v>43951</v>
      </c>
      <c r="G33" s="229"/>
      <c r="H33" s="230"/>
    </row>
    <row r="34" spans="1:12" ht="42">
      <c r="A34" s="17">
        <v>1</v>
      </c>
      <c r="B34" s="17" t="s">
        <v>1438</v>
      </c>
      <c r="C34" s="17" t="s">
        <v>1159</v>
      </c>
      <c r="D34" s="17" t="s">
        <v>27</v>
      </c>
      <c r="E34" s="25" t="s">
        <v>1734</v>
      </c>
      <c r="F34" s="17" t="s">
        <v>1583</v>
      </c>
      <c r="G34" s="25" t="s">
        <v>1735</v>
      </c>
      <c r="H34" s="17" t="s">
        <v>344</v>
      </c>
      <c r="L34" s="11" t="s">
        <v>1736</v>
      </c>
    </row>
    <row r="35" spans="1:12" ht="42">
      <c r="A35" s="17">
        <v>2</v>
      </c>
      <c r="B35" s="17" t="s">
        <v>1357</v>
      </c>
      <c r="C35" s="17" t="s">
        <v>1737</v>
      </c>
      <c r="D35" s="17" t="s">
        <v>27</v>
      </c>
      <c r="E35" s="17" t="s">
        <v>1738</v>
      </c>
      <c r="F35" s="17" t="s">
        <v>1725</v>
      </c>
      <c r="G35" s="17"/>
      <c r="H35" s="92"/>
    </row>
    <row r="36" spans="1:12" ht="42">
      <c r="A36" s="17">
        <v>3</v>
      </c>
      <c r="B36" s="17" t="s">
        <v>1391</v>
      </c>
      <c r="C36" s="17" t="s">
        <v>1159</v>
      </c>
      <c r="D36" s="17" t="s">
        <v>27</v>
      </c>
      <c r="E36" s="25" t="s">
        <v>1739</v>
      </c>
      <c r="F36" s="17" t="s">
        <v>1583</v>
      </c>
      <c r="G36" s="25" t="s">
        <v>1740</v>
      </c>
      <c r="H36" s="17" t="s">
        <v>344</v>
      </c>
    </row>
    <row r="37" spans="1:12" ht="28">
      <c r="A37" s="17">
        <v>4</v>
      </c>
      <c r="B37" s="17" t="s">
        <v>953</v>
      </c>
      <c r="C37" s="17" t="s">
        <v>174</v>
      </c>
      <c r="D37" s="17" t="s">
        <v>220</v>
      </c>
      <c r="E37" s="17" t="s">
        <v>1742</v>
      </c>
      <c r="F37" s="17" t="s">
        <v>555</v>
      </c>
      <c r="G37" s="17" t="s">
        <v>313</v>
      </c>
      <c r="H37" s="17" t="s">
        <v>344</v>
      </c>
    </row>
    <row r="38" spans="1:12" ht="42">
      <c r="A38" s="17">
        <v>5</v>
      </c>
      <c r="B38" s="17" t="s">
        <v>23</v>
      </c>
      <c r="C38" s="17" t="s">
        <v>1010</v>
      </c>
      <c r="D38" s="17" t="s">
        <v>794</v>
      </c>
      <c r="E38" s="17" t="s">
        <v>1743</v>
      </c>
      <c r="F38" s="17" t="s">
        <v>1744</v>
      </c>
      <c r="G38" s="17"/>
      <c r="H38" s="17"/>
    </row>
    <row r="39" spans="1:12" ht="70">
      <c r="A39" s="17">
        <v>6</v>
      </c>
      <c r="B39" s="17" t="s">
        <v>1746</v>
      </c>
      <c r="C39" s="17" t="s">
        <v>1747</v>
      </c>
      <c r="D39" s="17" t="s">
        <v>1748</v>
      </c>
      <c r="E39" s="17" t="s">
        <v>1749</v>
      </c>
      <c r="F39" s="17" t="s">
        <v>1751</v>
      </c>
      <c r="G39" s="17" t="s">
        <v>1752</v>
      </c>
      <c r="H39" s="17" t="s">
        <v>798</v>
      </c>
    </row>
    <row r="40" spans="1:12">
      <c r="A40" s="101"/>
      <c r="B40" s="101"/>
      <c r="C40" s="101"/>
      <c r="D40" s="92"/>
      <c r="E40" s="92"/>
      <c r="F40" s="92"/>
      <c r="G40" s="92"/>
      <c r="H40" s="92"/>
    </row>
    <row r="41" spans="1:12">
      <c r="A41" s="239" t="s">
        <v>129</v>
      </c>
      <c r="B41" s="229"/>
      <c r="C41" s="229"/>
      <c r="D41" s="229"/>
      <c r="E41" s="230"/>
      <c r="F41" s="239" t="s">
        <v>131</v>
      </c>
      <c r="G41" s="229"/>
      <c r="H41" s="230"/>
    </row>
    <row r="42" spans="1:12" ht="42">
      <c r="A42" s="17">
        <v>1</v>
      </c>
      <c r="B42" s="17" t="s">
        <v>1438</v>
      </c>
      <c r="C42" s="17" t="s">
        <v>1726</v>
      </c>
      <c r="D42" s="17" t="s">
        <v>27</v>
      </c>
      <c r="E42" s="25" t="s">
        <v>1123</v>
      </c>
      <c r="F42" s="17" t="s">
        <v>1583</v>
      </c>
      <c r="G42" s="25" t="s">
        <v>1123</v>
      </c>
      <c r="H42" s="17" t="s">
        <v>46</v>
      </c>
    </row>
    <row r="43" spans="1:12" ht="84">
      <c r="A43" s="246">
        <v>2</v>
      </c>
      <c r="B43" s="17" t="s">
        <v>204</v>
      </c>
      <c r="C43" s="17" t="s">
        <v>983</v>
      </c>
      <c r="D43" s="17" t="s">
        <v>1760</v>
      </c>
      <c r="E43" s="17" t="s">
        <v>1761</v>
      </c>
      <c r="F43" s="17" t="s">
        <v>1681</v>
      </c>
      <c r="G43" s="17" t="s">
        <v>1762</v>
      </c>
      <c r="H43" s="17" t="s">
        <v>798</v>
      </c>
    </row>
    <row r="44" spans="1:12" ht="70">
      <c r="A44" s="238"/>
      <c r="B44" s="17" t="s">
        <v>204</v>
      </c>
      <c r="C44" s="17" t="s">
        <v>565</v>
      </c>
      <c r="D44" s="17" t="s">
        <v>1763</v>
      </c>
      <c r="E44" s="166" t="s">
        <v>1123</v>
      </c>
      <c r="F44" s="17" t="s">
        <v>1685</v>
      </c>
      <c r="G44" s="17" t="s">
        <v>1764</v>
      </c>
      <c r="H44" s="17" t="s">
        <v>1765</v>
      </c>
    </row>
    <row r="45" spans="1:12" ht="42">
      <c r="A45" s="17">
        <v>3</v>
      </c>
      <c r="B45" s="17" t="s">
        <v>23</v>
      </c>
      <c r="C45" s="17" t="s">
        <v>1010</v>
      </c>
      <c r="D45" s="17" t="s">
        <v>1699</v>
      </c>
      <c r="E45" s="17" t="s">
        <v>1767</v>
      </c>
      <c r="F45" s="17" t="s">
        <v>1768</v>
      </c>
      <c r="G45" s="17" t="s">
        <v>1769</v>
      </c>
      <c r="H45" s="17" t="s">
        <v>46</v>
      </c>
    </row>
    <row r="46" spans="1:12" ht="42">
      <c r="A46" s="17">
        <v>4</v>
      </c>
      <c r="B46" s="17" t="s">
        <v>958</v>
      </c>
      <c r="C46" s="17" t="s">
        <v>1010</v>
      </c>
      <c r="D46" s="17" t="s">
        <v>794</v>
      </c>
      <c r="E46" s="17" t="s">
        <v>1770</v>
      </c>
      <c r="F46" s="17" t="s">
        <v>1771</v>
      </c>
      <c r="G46" s="17" t="s">
        <v>1773</v>
      </c>
      <c r="H46" s="17" t="s">
        <v>798</v>
      </c>
    </row>
    <row r="47" spans="1:12" ht="28">
      <c r="A47" s="17">
        <v>5</v>
      </c>
      <c r="B47" s="17" t="s">
        <v>899</v>
      </c>
      <c r="C47" s="17" t="s">
        <v>1239</v>
      </c>
      <c r="D47" s="25"/>
      <c r="E47" s="167"/>
      <c r="F47" s="25"/>
      <c r="G47" s="25"/>
      <c r="H47" s="17"/>
    </row>
    <row r="48" spans="1:12" ht="42">
      <c r="A48" s="17">
        <v>6</v>
      </c>
      <c r="B48" s="17" t="s">
        <v>996</v>
      </c>
      <c r="C48" s="17" t="s">
        <v>998</v>
      </c>
      <c r="D48" s="17" t="s">
        <v>27</v>
      </c>
      <c r="E48" s="17" t="s">
        <v>1777</v>
      </c>
      <c r="F48" s="17" t="s">
        <v>1778</v>
      </c>
      <c r="G48" s="107">
        <v>43951</v>
      </c>
      <c r="H48" s="17" t="s">
        <v>904</v>
      </c>
    </row>
    <row r="49" spans="1:8" ht="56">
      <c r="A49" s="246">
        <v>7</v>
      </c>
      <c r="B49" s="17" t="s">
        <v>204</v>
      </c>
      <c r="C49" s="17" t="s">
        <v>983</v>
      </c>
      <c r="D49" s="17" t="s">
        <v>27</v>
      </c>
      <c r="E49" s="17" t="s">
        <v>1779</v>
      </c>
      <c r="F49" s="17" t="s">
        <v>1780</v>
      </c>
      <c r="G49" s="17" t="s">
        <v>1781</v>
      </c>
      <c r="H49" s="17" t="s">
        <v>46</v>
      </c>
    </row>
    <row r="50" spans="1:8" ht="56">
      <c r="A50" s="238"/>
      <c r="B50" s="17" t="s">
        <v>204</v>
      </c>
      <c r="C50" s="17" t="s">
        <v>565</v>
      </c>
      <c r="D50" s="17" t="s">
        <v>27</v>
      </c>
      <c r="E50" s="17" t="s">
        <v>1123</v>
      </c>
      <c r="F50" s="17" t="s">
        <v>1685</v>
      </c>
      <c r="G50" s="17" t="s">
        <v>569</v>
      </c>
      <c r="H50" s="17" t="s">
        <v>1765</v>
      </c>
    </row>
    <row r="51" spans="1:8">
      <c r="A51" s="101"/>
      <c r="B51" s="101"/>
      <c r="C51" s="92"/>
      <c r="D51" s="92"/>
      <c r="E51" s="92"/>
      <c r="F51" s="92"/>
      <c r="G51" s="92"/>
      <c r="H51" s="92"/>
    </row>
    <row r="52" spans="1:8">
      <c r="A52" s="239" t="s">
        <v>1784</v>
      </c>
      <c r="B52" s="229"/>
      <c r="C52" s="229"/>
      <c r="D52" s="229"/>
      <c r="E52" s="230"/>
      <c r="F52" s="240">
        <v>43953</v>
      </c>
      <c r="G52" s="229"/>
      <c r="H52" s="230"/>
    </row>
    <row r="53" spans="1:8" ht="42">
      <c r="A53" s="246">
        <v>1</v>
      </c>
      <c r="B53" s="17" t="s">
        <v>1586</v>
      </c>
      <c r="C53" s="17" t="s">
        <v>1587</v>
      </c>
      <c r="D53" s="120" t="s">
        <v>27</v>
      </c>
      <c r="E53" s="171" t="s">
        <v>1791</v>
      </c>
      <c r="F53" s="17" t="s">
        <v>1793</v>
      </c>
      <c r="G53" s="17" t="s">
        <v>1794</v>
      </c>
      <c r="H53" s="17" t="s">
        <v>1795</v>
      </c>
    </row>
    <row r="54" spans="1:8" ht="70">
      <c r="A54" s="238"/>
      <c r="B54" s="17" t="s">
        <v>1595</v>
      </c>
      <c r="C54" s="17" t="s">
        <v>1596</v>
      </c>
      <c r="D54" s="139" t="s">
        <v>1797</v>
      </c>
      <c r="E54" s="149" t="s">
        <v>1798</v>
      </c>
      <c r="F54" s="17" t="s">
        <v>1607</v>
      </c>
      <c r="G54" s="17" t="s">
        <v>1800</v>
      </c>
      <c r="H54" s="17" t="s">
        <v>1611</v>
      </c>
    </row>
    <row r="55" spans="1:8" ht="64">
      <c r="A55" s="17">
        <v>2</v>
      </c>
      <c r="B55" s="17" t="s">
        <v>921</v>
      </c>
      <c r="C55" s="17" t="s">
        <v>1674</v>
      </c>
      <c r="D55" s="17" t="s">
        <v>1802</v>
      </c>
      <c r="E55" s="65" t="s">
        <v>1803</v>
      </c>
      <c r="F55" s="30" t="s">
        <v>1805</v>
      </c>
      <c r="G55" s="17" t="s">
        <v>1806</v>
      </c>
      <c r="H55" s="17" t="s">
        <v>1611</v>
      </c>
    </row>
    <row r="56" spans="1:8" ht="84">
      <c r="A56" s="17">
        <v>3</v>
      </c>
      <c r="B56" s="17" t="s">
        <v>93</v>
      </c>
      <c r="C56" s="17" t="s">
        <v>138</v>
      </c>
      <c r="D56" s="17" t="s">
        <v>105</v>
      </c>
      <c r="E56" s="17" t="s">
        <v>1807</v>
      </c>
      <c r="F56" s="17" t="s">
        <v>1808</v>
      </c>
      <c r="G56" s="17" t="s">
        <v>1809</v>
      </c>
      <c r="H56" s="17" t="s">
        <v>1810</v>
      </c>
    </row>
    <row r="57" spans="1:8" ht="42">
      <c r="A57" s="17">
        <v>4</v>
      </c>
      <c r="B57" s="17" t="s">
        <v>996</v>
      </c>
      <c r="C57" s="17" t="s">
        <v>998</v>
      </c>
      <c r="D57" s="17" t="s">
        <v>27</v>
      </c>
      <c r="E57" s="17"/>
      <c r="F57" s="17" t="s">
        <v>1811</v>
      </c>
      <c r="G57" s="107">
        <v>43951</v>
      </c>
      <c r="H57" s="17" t="s">
        <v>798</v>
      </c>
    </row>
    <row r="58" spans="1:8" ht="84">
      <c r="A58" s="17">
        <v>5</v>
      </c>
      <c r="B58" s="17" t="s">
        <v>1814</v>
      </c>
      <c r="C58" s="17" t="s">
        <v>1815</v>
      </c>
      <c r="D58" s="17" t="s">
        <v>27</v>
      </c>
      <c r="E58" s="17" t="s">
        <v>1816</v>
      </c>
      <c r="F58" s="122" t="s">
        <v>1817</v>
      </c>
      <c r="G58" s="17" t="s">
        <v>1818</v>
      </c>
      <c r="H58" s="17" t="s">
        <v>623</v>
      </c>
    </row>
    <row r="59" spans="1:8" ht="56">
      <c r="A59" s="17">
        <v>6</v>
      </c>
      <c r="B59" s="17" t="s">
        <v>1746</v>
      </c>
      <c r="C59" s="17" t="s">
        <v>1747</v>
      </c>
      <c r="D59" s="17" t="s">
        <v>27</v>
      </c>
      <c r="E59" s="17" t="s">
        <v>1749</v>
      </c>
      <c r="F59" s="17" t="s">
        <v>1751</v>
      </c>
      <c r="G59" s="17" t="s">
        <v>1819</v>
      </c>
      <c r="H59" s="17" t="s">
        <v>798</v>
      </c>
    </row>
  </sheetData>
  <mergeCells count="29">
    <mergeCell ref="A53:A54"/>
    <mergeCell ref="B11:B12"/>
    <mergeCell ref="C11:C12"/>
    <mergeCell ref="A16:E16"/>
    <mergeCell ref="A17:A18"/>
    <mergeCell ref="A25:E25"/>
    <mergeCell ref="A28:A29"/>
    <mergeCell ref="A33:E33"/>
    <mergeCell ref="F25:H25"/>
    <mergeCell ref="F33:H33"/>
    <mergeCell ref="F41:H41"/>
    <mergeCell ref="F52:H52"/>
    <mergeCell ref="A3:E3"/>
    <mergeCell ref="F3:H3"/>
    <mergeCell ref="A6:A7"/>
    <mergeCell ref="A9:A12"/>
    <mergeCell ref="B9:B10"/>
    <mergeCell ref="C9:C10"/>
    <mergeCell ref="F9:F10"/>
    <mergeCell ref="H11:H12"/>
    <mergeCell ref="A41:E41"/>
    <mergeCell ref="A43:A44"/>
    <mergeCell ref="A49:A50"/>
    <mergeCell ref="A52:E52"/>
    <mergeCell ref="G9:G10"/>
    <mergeCell ref="H9:H10"/>
    <mergeCell ref="F11:F12"/>
    <mergeCell ref="G11:G12"/>
    <mergeCell ref="F16:H16"/>
  </mergeCells>
  <conditionalFormatting sqref="B4:B12 C4:C6 C8:C12 B14:C15 B17:B19 C17:C24 D20:D21 B23:B24 B26 C26:C29 B31:C32 B34:B36 C34:C37 B39:B40 C40 B42:B44 C42:C45 B47:B51 C49:C50 C55">
    <cfRule type="notContainsBlanks" dxfId="9" priority="1">
      <formula>LEN(TRIM(B4))&gt;0</formula>
    </cfRule>
  </conditionalFormatting>
  <hyperlinks>
    <hyperlink ref="E7" r:id="rId1" xr:uid="{00000000-0004-0000-1C00-000000000000}"/>
    <hyperlink ref="E19" r:id="rId2" xr:uid="{00000000-0004-0000-1C00-000001000000}"/>
    <hyperlink ref="E26" r:id="rId3" xr:uid="{00000000-0004-0000-1C00-000002000000}"/>
    <hyperlink ref="E54" r:id="rId4" xr:uid="{00000000-0004-0000-1C00-000003000000}"/>
    <hyperlink ref="E55" r:id="rId5" xr:uid="{00000000-0004-0000-1C00-000004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fitToPage="1"/>
  </sheetPr>
  <dimension ref="A1:I58"/>
  <sheetViews>
    <sheetView workbookViewId="0">
      <selection sqref="A1:XFD1048576"/>
    </sheetView>
  </sheetViews>
  <sheetFormatPr baseColWidth="10" defaultColWidth="14.5" defaultRowHeight="13"/>
  <cols>
    <col min="1" max="1" width="12.5" customWidth="1"/>
    <col min="2" max="2" width="19" customWidth="1"/>
    <col min="3" max="3" width="16.1640625" customWidth="1"/>
    <col min="4" max="4" width="16.83203125" customWidth="1"/>
    <col min="5" max="5" width="46" customWidth="1"/>
    <col min="6" max="6" width="24.5" customWidth="1"/>
    <col min="7" max="7" width="21.1640625" customWidth="1"/>
  </cols>
  <sheetData>
    <row r="1" spans="1:8" ht="42">
      <c r="A1" s="154" t="s">
        <v>888</v>
      </c>
      <c r="B1" s="154" t="s">
        <v>889</v>
      </c>
      <c r="C1" s="154" t="s">
        <v>3</v>
      </c>
      <c r="D1" s="154" t="s">
        <v>4</v>
      </c>
      <c r="E1" s="154" t="s">
        <v>5</v>
      </c>
      <c r="F1" s="154" t="s">
        <v>6</v>
      </c>
      <c r="G1" s="154" t="s">
        <v>7</v>
      </c>
      <c r="H1" s="154" t="s">
        <v>8</v>
      </c>
    </row>
    <row r="2" spans="1:8">
      <c r="A2" s="257" t="s">
        <v>9</v>
      </c>
      <c r="B2" s="229"/>
      <c r="C2" s="229"/>
      <c r="D2" s="229"/>
      <c r="E2" s="230"/>
      <c r="F2" s="258">
        <v>43948</v>
      </c>
      <c r="G2" s="229"/>
      <c r="H2" s="230"/>
    </row>
    <row r="3" spans="1:8" ht="56">
      <c r="A3" s="154">
        <v>1</v>
      </c>
      <c r="B3" s="154" t="s">
        <v>913</v>
      </c>
      <c r="C3" s="154" t="s">
        <v>1555</v>
      </c>
      <c r="D3" s="154" t="s">
        <v>105</v>
      </c>
      <c r="E3" s="154" t="s">
        <v>1656</v>
      </c>
      <c r="F3" s="154" t="s">
        <v>1657</v>
      </c>
      <c r="G3" s="154" t="s">
        <v>1658</v>
      </c>
      <c r="H3" s="154" t="s">
        <v>994</v>
      </c>
    </row>
    <row r="4" spans="1:8" ht="42">
      <c r="A4" s="154">
        <v>2</v>
      </c>
      <c r="B4" s="154" t="s">
        <v>1357</v>
      </c>
      <c r="C4" s="154" t="s">
        <v>1358</v>
      </c>
      <c r="D4" s="154" t="s">
        <v>27</v>
      </c>
      <c r="E4" s="154" t="s">
        <v>1660</v>
      </c>
      <c r="F4" s="154" t="s">
        <v>1662</v>
      </c>
      <c r="G4" s="154"/>
      <c r="H4" s="154"/>
    </row>
    <row r="5" spans="1:8" ht="42">
      <c r="A5" s="154">
        <v>3</v>
      </c>
      <c r="B5" s="154" t="s">
        <v>953</v>
      </c>
      <c r="C5" s="154" t="s">
        <v>275</v>
      </c>
      <c r="D5" s="154" t="s">
        <v>27</v>
      </c>
      <c r="E5" s="154" t="s">
        <v>1665</v>
      </c>
      <c r="F5" s="154" t="s">
        <v>1666</v>
      </c>
      <c r="G5" s="154" t="s">
        <v>956</v>
      </c>
      <c r="H5" s="154" t="s">
        <v>957</v>
      </c>
    </row>
    <row r="6" spans="1:8" ht="56">
      <c r="A6" s="256">
        <v>4</v>
      </c>
      <c r="B6" s="154" t="s">
        <v>1586</v>
      </c>
      <c r="C6" s="154" t="s">
        <v>1587</v>
      </c>
      <c r="D6" s="154" t="s">
        <v>304</v>
      </c>
      <c r="E6" s="147" t="s">
        <v>1676</v>
      </c>
      <c r="F6" s="17" t="s">
        <v>1591</v>
      </c>
      <c r="G6" s="30" t="s">
        <v>1593</v>
      </c>
      <c r="H6" s="120" t="s">
        <v>1594</v>
      </c>
    </row>
    <row r="7" spans="1:8" ht="56">
      <c r="A7" s="238"/>
      <c r="B7" s="154" t="s">
        <v>1595</v>
      </c>
      <c r="C7" s="154" t="s">
        <v>1596</v>
      </c>
      <c r="D7" s="154" t="s">
        <v>105</v>
      </c>
      <c r="E7" s="149" t="s">
        <v>1598</v>
      </c>
      <c r="F7" s="154" t="s">
        <v>1607</v>
      </c>
      <c r="G7" s="139" t="s">
        <v>1610</v>
      </c>
      <c r="H7" s="154" t="s">
        <v>528</v>
      </c>
    </row>
    <row r="8" spans="1:8" ht="56">
      <c r="A8" s="154">
        <v>4</v>
      </c>
      <c r="B8" s="154" t="s">
        <v>23</v>
      </c>
      <c r="C8" s="154" t="s">
        <v>1010</v>
      </c>
      <c r="D8" s="154" t="s">
        <v>27</v>
      </c>
      <c r="E8" s="17" t="s">
        <v>1686</v>
      </c>
      <c r="F8" s="17" t="s">
        <v>1687</v>
      </c>
      <c r="G8" s="154" t="s">
        <v>1688</v>
      </c>
      <c r="H8" s="158" t="s">
        <v>623</v>
      </c>
    </row>
    <row r="9" spans="1:8" ht="42">
      <c r="A9" s="154">
        <v>6</v>
      </c>
      <c r="B9" s="154" t="s">
        <v>958</v>
      </c>
      <c r="C9" s="154" t="s">
        <v>1010</v>
      </c>
      <c r="D9" s="154" t="s">
        <v>27</v>
      </c>
      <c r="E9" s="17" t="s">
        <v>1690</v>
      </c>
      <c r="F9" s="17" t="s">
        <v>1691</v>
      </c>
      <c r="G9" s="154"/>
      <c r="H9" s="154"/>
    </row>
    <row r="10" spans="1:8">
      <c r="A10" s="159"/>
      <c r="B10" s="159"/>
      <c r="C10" s="159"/>
      <c r="D10" s="158"/>
      <c r="E10" s="158"/>
      <c r="F10" s="158"/>
      <c r="G10" s="154"/>
      <c r="H10" s="158"/>
    </row>
    <row r="11" spans="1:8">
      <c r="A11" s="257" t="s">
        <v>47</v>
      </c>
      <c r="B11" s="229"/>
      <c r="C11" s="229"/>
      <c r="D11" s="229"/>
      <c r="E11" s="230"/>
      <c r="F11" s="258">
        <v>43949</v>
      </c>
      <c r="G11" s="229"/>
      <c r="H11" s="230"/>
    </row>
    <row r="12" spans="1:8" ht="28">
      <c r="A12" s="256">
        <v>1</v>
      </c>
      <c r="B12" s="154" t="s">
        <v>204</v>
      </c>
      <c r="C12" s="154" t="s">
        <v>433</v>
      </c>
      <c r="D12" s="154" t="s">
        <v>304</v>
      </c>
      <c r="E12" s="154" t="s">
        <v>1702</v>
      </c>
      <c r="F12" s="154" t="s">
        <v>1703</v>
      </c>
      <c r="G12" s="160">
        <v>43924</v>
      </c>
      <c r="H12" s="154" t="s">
        <v>622</v>
      </c>
    </row>
    <row r="13" spans="1:8" ht="56">
      <c r="A13" s="238"/>
      <c r="B13" s="154" t="s">
        <v>204</v>
      </c>
      <c r="C13" s="154" t="s">
        <v>1707</v>
      </c>
      <c r="D13" s="161" t="s">
        <v>220</v>
      </c>
      <c r="E13" s="162" t="s">
        <v>1712</v>
      </c>
      <c r="F13" s="163" t="s">
        <v>1733</v>
      </c>
      <c r="G13" s="154" t="s">
        <v>1411</v>
      </c>
      <c r="H13" s="154" t="s">
        <v>1412</v>
      </c>
    </row>
    <row r="14" spans="1:8" ht="70">
      <c r="A14" s="154" t="s">
        <v>1741</v>
      </c>
      <c r="B14" s="154" t="s">
        <v>133</v>
      </c>
      <c r="C14" s="154" t="s">
        <v>890</v>
      </c>
      <c r="D14" s="161" t="s">
        <v>27</v>
      </c>
      <c r="E14" s="17" t="s">
        <v>1745</v>
      </c>
      <c r="F14" s="99" t="s">
        <v>1750</v>
      </c>
      <c r="G14" s="154" t="s">
        <v>1694</v>
      </c>
      <c r="H14" s="158" t="s">
        <v>623</v>
      </c>
    </row>
    <row r="15" spans="1:8" ht="112">
      <c r="A15" s="154">
        <v>2</v>
      </c>
      <c r="B15" s="164" t="s">
        <v>133</v>
      </c>
      <c r="C15" s="154" t="s">
        <v>1167</v>
      </c>
      <c r="D15" s="161" t="s">
        <v>220</v>
      </c>
      <c r="E15" s="165" t="s">
        <v>1759</v>
      </c>
      <c r="F15" s="168" t="s">
        <v>1196</v>
      </c>
      <c r="G15" s="154" t="s">
        <v>1696</v>
      </c>
      <c r="H15" s="154" t="s">
        <v>623</v>
      </c>
    </row>
    <row r="16" spans="1:8" ht="42">
      <c r="A16" s="154">
        <v>3</v>
      </c>
      <c r="B16" s="154" t="s">
        <v>958</v>
      </c>
      <c r="C16" s="154" t="s">
        <v>1010</v>
      </c>
      <c r="D16" s="154" t="s">
        <v>27</v>
      </c>
      <c r="E16" s="17" t="s">
        <v>1782</v>
      </c>
      <c r="F16" s="17" t="s">
        <v>1783</v>
      </c>
      <c r="G16" s="154"/>
      <c r="H16" s="154"/>
    </row>
    <row r="17" spans="1:8" ht="42">
      <c r="A17" s="154">
        <v>4</v>
      </c>
      <c r="B17" s="154" t="s">
        <v>1357</v>
      </c>
      <c r="C17" s="154" t="s">
        <v>1358</v>
      </c>
      <c r="D17" s="154" t="s">
        <v>27</v>
      </c>
      <c r="E17" s="154"/>
      <c r="F17" s="154" t="s">
        <v>1725</v>
      </c>
      <c r="G17" s="154"/>
      <c r="H17" s="154"/>
    </row>
    <row r="18" spans="1:8" ht="70">
      <c r="A18" s="154">
        <v>5</v>
      </c>
      <c r="B18" s="154" t="s">
        <v>1746</v>
      </c>
      <c r="C18" s="154" t="s">
        <v>1747</v>
      </c>
      <c r="D18" s="154" t="s">
        <v>1785</v>
      </c>
      <c r="E18" s="154" t="s">
        <v>1786</v>
      </c>
      <c r="F18" s="17" t="s">
        <v>1751</v>
      </c>
      <c r="G18" s="17" t="s">
        <v>1787</v>
      </c>
      <c r="H18" s="17" t="s">
        <v>798</v>
      </c>
    </row>
    <row r="19" spans="1:8">
      <c r="A19" s="159"/>
      <c r="B19" s="159"/>
      <c r="C19" s="159"/>
      <c r="D19" s="158"/>
      <c r="E19" s="158"/>
      <c r="F19" s="158"/>
      <c r="G19" s="158"/>
      <c r="H19" s="158"/>
    </row>
    <row r="20" spans="1:8">
      <c r="A20" s="257" t="s">
        <v>82</v>
      </c>
      <c r="B20" s="229"/>
      <c r="C20" s="229"/>
      <c r="D20" s="229"/>
      <c r="E20" s="230"/>
      <c r="F20" s="258">
        <v>43950</v>
      </c>
      <c r="G20" s="229"/>
      <c r="H20" s="230"/>
    </row>
    <row r="21" spans="1:8" ht="42">
      <c r="A21" s="154">
        <v>1</v>
      </c>
      <c r="B21" s="154" t="s">
        <v>23</v>
      </c>
      <c r="C21" s="154" t="s">
        <v>1010</v>
      </c>
      <c r="D21" s="154" t="s">
        <v>27</v>
      </c>
      <c r="E21" s="17" t="s">
        <v>1792</v>
      </c>
      <c r="F21" s="154" t="s">
        <v>1744</v>
      </c>
      <c r="G21" s="154"/>
      <c r="H21" s="154"/>
    </row>
    <row r="22" spans="1:8" ht="56">
      <c r="A22" s="154">
        <v>2</v>
      </c>
      <c r="B22" s="154" t="s">
        <v>1391</v>
      </c>
      <c r="C22" s="169" t="s">
        <v>1775</v>
      </c>
      <c r="D22" s="169" t="s">
        <v>27</v>
      </c>
      <c r="E22" s="169" t="s">
        <v>1796</v>
      </c>
      <c r="F22" s="34"/>
      <c r="G22" s="34" t="s">
        <v>1788</v>
      </c>
      <c r="H22" s="34" t="s">
        <v>1789</v>
      </c>
    </row>
    <row r="23" spans="1:8" ht="42">
      <c r="A23" s="154">
        <v>3</v>
      </c>
      <c r="B23" s="154" t="s">
        <v>996</v>
      </c>
      <c r="C23" s="154" t="s">
        <v>998</v>
      </c>
      <c r="D23" s="172" t="s">
        <v>27</v>
      </c>
      <c r="E23" s="17" t="s">
        <v>1799</v>
      </c>
      <c r="F23" s="17" t="s">
        <v>1143</v>
      </c>
      <c r="G23" s="173">
        <v>43957</v>
      </c>
      <c r="H23" s="154" t="s">
        <v>1144</v>
      </c>
    </row>
    <row r="24" spans="1:8" ht="70">
      <c r="A24" s="154">
        <v>4</v>
      </c>
      <c r="B24" s="154" t="s">
        <v>899</v>
      </c>
      <c r="C24" s="154" t="s">
        <v>1239</v>
      </c>
      <c r="D24" s="172" t="s">
        <v>1801</v>
      </c>
      <c r="E24" s="174" t="s">
        <v>1804</v>
      </c>
      <c r="F24" s="172" t="s">
        <v>1812</v>
      </c>
      <c r="G24" s="172" t="s">
        <v>1813</v>
      </c>
      <c r="H24" s="172" t="s">
        <v>344</v>
      </c>
    </row>
    <row r="25" spans="1:8" ht="42">
      <c r="A25" s="256">
        <v>5</v>
      </c>
      <c r="B25" s="246" t="s">
        <v>1485</v>
      </c>
      <c r="C25" s="246" t="s">
        <v>1487</v>
      </c>
      <c r="D25" s="17" t="s">
        <v>27</v>
      </c>
      <c r="E25" s="152" t="str">
        <f>HYPERLINK("https://drive.google.com/file/d/1n5ufS5FhBxnWCWXcWRYWX7PXGYAfnY0A/view?usp=sharing","Ссылка на презентацию. Параграф 28. Диаграммы")</f>
        <v>Ссылка на презентацию. Параграф 28. Диаграммы</v>
      </c>
      <c r="F25" s="255" t="str">
        <f>HYPERLINK("https://yadi.sk/i/2XMMdlJOjsd09A","Скачать файл. Выполнить задания. Результат прислать на kirill.shubarin@gmail.com")</f>
        <v>Скачать файл. Выполнить задания. Результат прислать на kirill.shubarin@gmail.com</v>
      </c>
      <c r="G25" s="253" t="s">
        <v>1629</v>
      </c>
      <c r="H25" s="246" t="s">
        <v>1615</v>
      </c>
    </row>
    <row r="26" spans="1:8" ht="28">
      <c r="A26" s="237"/>
      <c r="B26" s="238"/>
      <c r="C26" s="238"/>
      <c r="D26" s="17" t="s">
        <v>1640</v>
      </c>
      <c r="E26" s="152" t="str">
        <f>HYPERLINK("https://resh.edu.ru/subject/lesson/3053/main/","Видеоурок на тему Диаграммы")</f>
        <v>Видеоурок на тему Диаграммы</v>
      </c>
      <c r="F26" s="238"/>
      <c r="G26" s="254"/>
      <c r="H26" s="238"/>
    </row>
    <row r="27" spans="1:8" ht="42">
      <c r="A27" s="237"/>
      <c r="B27" s="256" t="s">
        <v>1485</v>
      </c>
      <c r="C27" s="256" t="s">
        <v>1504</v>
      </c>
      <c r="D27" s="17" t="s">
        <v>27</v>
      </c>
      <c r="E27" s="152" t="str">
        <f>HYPERLINK("https://drive.google.com/file/d/1n5ufS5FhBxnWCWXcWRYWX7PXGYAfnY0A/view?usp=sharing","Ссылка на презентацию. Параграф 28. Диаграммы")</f>
        <v>Ссылка на презентацию. Параграф 28. Диаграммы</v>
      </c>
      <c r="F27" s="255" t="str">
        <f>HYPERLINK("https://yadi.sk/i/2XMMdlJOjsd09A","Скачать файл. Выполнить задания")</f>
        <v>Скачать файл. Выполнить задания</v>
      </c>
      <c r="G27" s="253" t="s">
        <v>1653</v>
      </c>
      <c r="H27" s="256" t="s">
        <v>904</v>
      </c>
    </row>
    <row r="28" spans="1:8" ht="28">
      <c r="A28" s="238"/>
      <c r="B28" s="238"/>
      <c r="C28" s="238"/>
      <c r="D28" s="17" t="s">
        <v>1655</v>
      </c>
      <c r="E28" s="152" t="str">
        <f>HYPERLINK("https://resh.edu.ru/subject/lesson/3053/main/","Видеоурок на тему Диаграммы")</f>
        <v>Видеоурок на тему Диаграммы</v>
      </c>
      <c r="F28" s="238"/>
      <c r="G28" s="254"/>
      <c r="H28" s="238"/>
    </row>
    <row r="29" spans="1:8" ht="56">
      <c r="A29" s="256">
        <v>6</v>
      </c>
      <c r="B29" s="154" t="s">
        <v>204</v>
      </c>
      <c r="C29" s="154" t="s">
        <v>1403</v>
      </c>
      <c r="D29" s="161" t="s">
        <v>1834</v>
      </c>
      <c r="E29" s="176" t="s">
        <v>1835</v>
      </c>
      <c r="F29" s="163" t="s">
        <v>1839</v>
      </c>
      <c r="G29" s="163" t="s">
        <v>1840</v>
      </c>
      <c r="H29" s="154" t="s">
        <v>1412</v>
      </c>
    </row>
    <row r="30" spans="1:8" ht="84">
      <c r="A30" s="238"/>
      <c r="B30" s="154" t="s">
        <v>204</v>
      </c>
      <c r="C30" s="154" t="s">
        <v>433</v>
      </c>
      <c r="D30" s="154" t="s">
        <v>700</v>
      </c>
      <c r="E30" s="154" t="s">
        <v>1841</v>
      </c>
      <c r="F30" s="177" t="s">
        <v>1842</v>
      </c>
      <c r="G30" s="154" t="s">
        <v>1862</v>
      </c>
      <c r="H30" s="154" t="s">
        <v>1864</v>
      </c>
    </row>
    <row r="31" spans="1:8" ht="56">
      <c r="A31" s="256">
        <v>7</v>
      </c>
      <c r="B31" s="154" t="s">
        <v>1867</v>
      </c>
      <c r="C31" s="154" t="s">
        <v>1587</v>
      </c>
      <c r="D31" s="161" t="s">
        <v>700</v>
      </c>
      <c r="E31" s="171" t="s">
        <v>1829</v>
      </c>
      <c r="F31" s="17" t="s">
        <v>1793</v>
      </c>
      <c r="G31" s="17" t="s">
        <v>1593</v>
      </c>
      <c r="H31" s="17" t="s">
        <v>1795</v>
      </c>
    </row>
    <row r="32" spans="1:8" ht="56">
      <c r="A32" s="238"/>
      <c r="B32" s="154" t="s">
        <v>1595</v>
      </c>
      <c r="C32" s="154" t="s">
        <v>1596</v>
      </c>
      <c r="D32" s="154" t="s">
        <v>1868</v>
      </c>
      <c r="E32" s="149" t="s">
        <v>1831</v>
      </c>
      <c r="F32" s="154" t="s">
        <v>1607</v>
      </c>
      <c r="G32" s="154" t="s">
        <v>1832</v>
      </c>
      <c r="H32" s="154" t="s">
        <v>1611</v>
      </c>
    </row>
    <row r="33" spans="1:9">
      <c r="A33" s="159"/>
      <c r="B33" s="159"/>
      <c r="C33" s="159"/>
      <c r="D33" s="158"/>
      <c r="E33" s="158"/>
      <c r="F33" s="158"/>
      <c r="G33" s="158"/>
      <c r="H33" s="158"/>
    </row>
    <row r="34" spans="1:9">
      <c r="A34" s="257" t="s">
        <v>111</v>
      </c>
      <c r="B34" s="229"/>
      <c r="C34" s="229"/>
      <c r="D34" s="229"/>
      <c r="E34" s="230"/>
      <c r="F34" s="258">
        <v>43951</v>
      </c>
      <c r="G34" s="229"/>
      <c r="H34" s="230"/>
    </row>
    <row r="35" spans="1:9" ht="42">
      <c r="A35" s="154">
        <v>1</v>
      </c>
      <c r="B35" s="154" t="s">
        <v>23</v>
      </c>
      <c r="C35" s="154" t="s">
        <v>1010</v>
      </c>
      <c r="D35" s="154" t="s">
        <v>27</v>
      </c>
      <c r="E35" s="17" t="s">
        <v>1879</v>
      </c>
      <c r="F35" s="154" t="s">
        <v>1744</v>
      </c>
      <c r="G35" s="154"/>
      <c r="H35" s="154"/>
    </row>
    <row r="36" spans="1:9" ht="42">
      <c r="A36" s="154">
        <v>2</v>
      </c>
      <c r="B36" s="154" t="s">
        <v>921</v>
      </c>
      <c r="C36" s="17" t="s">
        <v>1674</v>
      </c>
      <c r="D36" s="17" t="s">
        <v>1697</v>
      </c>
      <c r="E36" s="17" t="s">
        <v>1698</v>
      </c>
      <c r="F36" s="17" t="s">
        <v>1244</v>
      </c>
      <c r="G36" s="17" t="s">
        <v>1244</v>
      </c>
      <c r="H36" s="17" t="s">
        <v>1244</v>
      </c>
    </row>
    <row r="37" spans="1:9" ht="28">
      <c r="A37" s="256">
        <v>3</v>
      </c>
      <c r="B37" s="154" t="s">
        <v>204</v>
      </c>
      <c r="C37" s="154" t="s">
        <v>1403</v>
      </c>
      <c r="D37" s="154"/>
      <c r="E37" s="163" t="s">
        <v>1884</v>
      </c>
      <c r="F37" s="154" t="s">
        <v>1886</v>
      </c>
      <c r="G37" s="154" t="s">
        <v>1471</v>
      </c>
      <c r="H37" s="154" t="s">
        <v>1412</v>
      </c>
    </row>
    <row r="38" spans="1:9" ht="42">
      <c r="A38" s="238"/>
      <c r="B38" s="154" t="s">
        <v>204</v>
      </c>
      <c r="C38" s="154" t="s">
        <v>433</v>
      </c>
      <c r="D38" s="154" t="s">
        <v>1887</v>
      </c>
      <c r="E38" s="163"/>
      <c r="F38" s="154" t="s">
        <v>1888</v>
      </c>
      <c r="G38" s="160">
        <v>43926</v>
      </c>
      <c r="H38" s="154" t="s">
        <v>1889</v>
      </c>
    </row>
    <row r="39" spans="1:9" ht="56">
      <c r="A39" s="154">
        <v>4</v>
      </c>
      <c r="B39" s="154" t="s">
        <v>1746</v>
      </c>
      <c r="C39" s="154" t="s">
        <v>1747</v>
      </c>
      <c r="D39" s="154" t="s">
        <v>27</v>
      </c>
      <c r="E39" s="154" t="s">
        <v>1890</v>
      </c>
      <c r="F39" s="17" t="s">
        <v>1751</v>
      </c>
      <c r="G39" s="17" t="s">
        <v>1819</v>
      </c>
      <c r="H39" s="17" t="s">
        <v>798</v>
      </c>
    </row>
    <row r="40" spans="1:9" ht="28">
      <c r="A40" s="154">
        <v>5</v>
      </c>
      <c r="B40" s="154" t="s">
        <v>1438</v>
      </c>
      <c r="C40" s="170" t="s">
        <v>1775</v>
      </c>
      <c r="D40" s="170" t="s">
        <v>220</v>
      </c>
      <c r="E40" s="170" t="s">
        <v>1790</v>
      </c>
      <c r="F40" s="170"/>
      <c r="G40" s="154" t="s">
        <v>1788</v>
      </c>
      <c r="H40" s="154" t="s">
        <v>1789</v>
      </c>
    </row>
    <row r="41" spans="1:9" ht="42">
      <c r="A41" s="154">
        <v>6</v>
      </c>
      <c r="B41" s="154" t="s">
        <v>1221</v>
      </c>
      <c r="C41" s="17" t="s">
        <v>1674</v>
      </c>
      <c r="D41" s="17" t="s">
        <v>27</v>
      </c>
      <c r="E41" s="157" t="s">
        <v>1675</v>
      </c>
      <c r="F41" s="17" t="s">
        <v>1892</v>
      </c>
      <c r="G41" s="17" t="s">
        <v>1513</v>
      </c>
      <c r="H41" s="17" t="s">
        <v>1678</v>
      </c>
      <c r="I41" s="17"/>
    </row>
    <row r="42" spans="1:9" ht="56">
      <c r="A42" s="154">
        <v>7</v>
      </c>
      <c r="B42" s="154" t="s">
        <v>1814</v>
      </c>
      <c r="C42" s="154" t="s">
        <v>1815</v>
      </c>
      <c r="D42" s="161" t="s">
        <v>27</v>
      </c>
      <c r="E42" s="165" t="s">
        <v>1893</v>
      </c>
      <c r="F42" s="168" t="s">
        <v>1196</v>
      </c>
      <c r="G42" s="154" t="s">
        <v>1818</v>
      </c>
      <c r="H42" s="154" t="s">
        <v>623</v>
      </c>
    </row>
    <row r="43" spans="1:9">
      <c r="A43" s="159"/>
      <c r="B43" s="159"/>
      <c r="C43" s="159"/>
      <c r="D43" s="158"/>
      <c r="E43" s="158"/>
      <c r="F43" s="158"/>
      <c r="G43" s="158"/>
      <c r="H43" s="158"/>
    </row>
    <row r="44" spans="1:9">
      <c r="A44" s="257" t="s">
        <v>129</v>
      </c>
      <c r="B44" s="229"/>
      <c r="C44" s="229"/>
      <c r="D44" s="229"/>
      <c r="E44" s="230"/>
      <c r="F44" s="257" t="s">
        <v>131</v>
      </c>
      <c r="G44" s="229"/>
      <c r="H44" s="230"/>
    </row>
    <row r="45" spans="1:9" ht="42">
      <c r="A45" s="154">
        <v>1</v>
      </c>
      <c r="B45" s="154" t="s">
        <v>921</v>
      </c>
      <c r="C45" s="17" t="s">
        <v>1674</v>
      </c>
      <c r="D45" s="17" t="s">
        <v>1697</v>
      </c>
      <c r="E45" s="17" t="s">
        <v>1698</v>
      </c>
      <c r="F45" s="17" t="s">
        <v>1244</v>
      </c>
      <c r="G45" s="17" t="s">
        <v>1244</v>
      </c>
      <c r="H45" s="17" t="s">
        <v>1244</v>
      </c>
      <c r="I45" s="17"/>
    </row>
    <row r="46" spans="1:9" ht="28">
      <c r="A46" s="154">
        <v>2</v>
      </c>
      <c r="B46" s="154" t="s">
        <v>1391</v>
      </c>
      <c r="C46" s="34" t="s">
        <v>1775</v>
      </c>
      <c r="D46" s="34" t="s">
        <v>220</v>
      </c>
      <c r="E46" s="34" t="s">
        <v>1894</v>
      </c>
      <c r="F46" s="34"/>
      <c r="G46" s="34" t="s">
        <v>1788</v>
      </c>
      <c r="H46" s="34" t="s">
        <v>1789</v>
      </c>
    </row>
    <row r="47" spans="1:9" ht="28">
      <c r="A47" s="256">
        <v>3</v>
      </c>
      <c r="B47" s="154" t="s">
        <v>204</v>
      </c>
      <c r="C47" s="154" t="s">
        <v>1446</v>
      </c>
      <c r="D47" s="154" t="s">
        <v>1895</v>
      </c>
      <c r="E47" s="154" t="s">
        <v>1896</v>
      </c>
      <c r="F47" s="178" t="s">
        <v>1897</v>
      </c>
      <c r="G47" s="154" t="s">
        <v>1537</v>
      </c>
      <c r="H47" s="154" t="s">
        <v>1412</v>
      </c>
    </row>
    <row r="48" spans="1:9" ht="42">
      <c r="A48" s="238"/>
      <c r="B48" s="154" t="s">
        <v>204</v>
      </c>
      <c r="C48" s="154" t="s">
        <v>433</v>
      </c>
      <c r="D48" s="154" t="s">
        <v>700</v>
      </c>
      <c r="E48" s="154" t="s">
        <v>1898</v>
      </c>
      <c r="F48" s="154" t="s">
        <v>1899</v>
      </c>
      <c r="G48" s="160">
        <v>38083</v>
      </c>
      <c r="H48" s="154" t="s">
        <v>1900</v>
      </c>
    </row>
    <row r="49" spans="1:8" ht="42">
      <c r="A49" s="154">
        <v>4</v>
      </c>
      <c r="B49" s="154" t="s">
        <v>953</v>
      </c>
      <c r="C49" s="154" t="s">
        <v>275</v>
      </c>
      <c r="D49" s="154" t="s">
        <v>27</v>
      </c>
      <c r="E49" s="154" t="s">
        <v>1901</v>
      </c>
      <c r="F49" s="154"/>
      <c r="G49" s="154"/>
      <c r="H49" s="154" t="s">
        <v>315</v>
      </c>
    </row>
    <row r="50" spans="1:8" ht="56">
      <c r="A50" s="154">
        <v>5</v>
      </c>
      <c r="B50" s="154" t="s">
        <v>1438</v>
      </c>
      <c r="C50" s="34" t="s">
        <v>1775</v>
      </c>
      <c r="D50" s="34" t="s">
        <v>1836</v>
      </c>
      <c r="E50" s="34" t="s">
        <v>1837</v>
      </c>
      <c r="F50" s="34" t="s">
        <v>1838</v>
      </c>
      <c r="G50" s="34" t="s">
        <v>1788</v>
      </c>
      <c r="H50" s="34" t="s">
        <v>315</v>
      </c>
    </row>
    <row r="51" spans="1:8" ht="14">
      <c r="A51" s="154">
        <v>6</v>
      </c>
      <c r="B51" s="154" t="s">
        <v>899</v>
      </c>
      <c r="C51" s="154" t="s">
        <v>1239</v>
      </c>
      <c r="D51" s="154"/>
      <c r="E51" s="179"/>
      <c r="F51" s="172"/>
      <c r="G51" s="172"/>
      <c r="H51" s="172"/>
    </row>
    <row r="52" spans="1:8">
      <c r="A52" s="158"/>
      <c r="B52" s="158"/>
      <c r="C52" s="158"/>
      <c r="D52" s="158"/>
      <c r="E52" s="158"/>
      <c r="F52" s="158"/>
      <c r="G52" s="158"/>
      <c r="H52" s="158"/>
    </row>
    <row r="53" spans="1:8">
      <c r="A53" s="257" t="s">
        <v>1784</v>
      </c>
      <c r="B53" s="229"/>
      <c r="C53" s="229"/>
      <c r="D53" s="229"/>
      <c r="E53" s="230"/>
      <c r="F53" s="258">
        <v>43953</v>
      </c>
      <c r="G53" s="229"/>
      <c r="H53" s="230"/>
    </row>
    <row r="54" spans="1:8" ht="56">
      <c r="A54" s="154">
        <v>1</v>
      </c>
      <c r="B54" s="154" t="s">
        <v>1391</v>
      </c>
      <c r="C54" s="34" t="s">
        <v>1775</v>
      </c>
      <c r="D54" s="34" t="s">
        <v>27</v>
      </c>
      <c r="E54" s="34" t="s">
        <v>1903</v>
      </c>
      <c r="F54" s="34" t="s">
        <v>1904</v>
      </c>
      <c r="G54" s="34" t="s">
        <v>1905</v>
      </c>
      <c r="H54" s="34" t="s">
        <v>1906</v>
      </c>
    </row>
    <row r="55" spans="1:8" ht="84">
      <c r="A55" s="154">
        <v>2</v>
      </c>
      <c r="B55" s="154" t="s">
        <v>93</v>
      </c>
      <c r="C55" s="154" t="s">
        <v>138</v>
      </c>
      <c r="D55" s="154" t="s">
        <v>105</v>
      </c>
      <c r="E55" s="154" t="s">
        <v>1907</v>
      </c>
      <c r="F55" s="154" t="s">
        <v>1808</v>
      </c>
      <c r="G55" s="154" t="s">
        <v>1908</v>
      </c>
      <c r="H55" s="154" t="s">
        <v>1810</v>
      </c>
    </row>
    <row r="56" spans="1:8" ht="42">
      <c r="A56" s="154">
        <v>3</v>
      </c>
      <c r="B56" s="154" t="s">
        <v>1438</v>
      </c>
      <c r="C56" s="34" t="s">
        <v>1775</v>
      </c>
      <c r="D56" s="34" t="s">
        <v>27</v>
      </c>
      <c r="E56" s="34" t="s">
        <v>1873</v>
      </c>
      <c r="F56" s="34"/>
      <c r="G56" s="34" t="s">
        <v>1852</v>
      </c>
      <c r="H56" s="34" t="s">
        <v>1789</v>
      </c>
    </row>
    <row r="57" spans="1:8" ht="56">
      <c r="A57" s="154">
        <v>4</v>
      </c>
      <c r="B57" s="154" t="s">
        <v>953</v>
      </c>
      <c r="C57" s="154" t="s">
        <v>275</v>
      </c>
      <c r="D57" s="154" t="s">
        <v>27</v>
      </c>
      <c r="E57" s="154" t="s">
        <v>1910</v>
      </c>
      <c r="F57" s="5" t="s">
        <v>1911</v>
      </c>
      <c r="G57" s="154" t="s">
        <v>956</v>
      </c>
      <c r="H57" s="154" t="s">
        <v>46</v>
      </c>
    </row>
    <row r="58" spans="1:8" ht="42">
      <c r="A58" s="154">
        <v>5</v>
      </c>
      <c r="B58" s="154" t="s">
        <v>996</v>
      </c>
      <c r="C58" s="154" t="s">
        <v>998</v>
      </c>
      <c r="D58" s="154" t="s">
        <v>27</v>
      </c>
      <c r="E58" s="17"/>
      <c r="F58" s="17" t="s">
        <v>1912</v>
      </c>
      <c r="G58" s="173">
        <v>43950</v>
      </c>
      <c r="H58" s="154" t="s">
        <v>798</v>
      </c>
    </row>
  </sheetData>
  <mergeCells count="29">
    <mergeCell ref="A12:A13"/>
    <mergeCell ref="A25:A28"/>
    <mergeCell ref="B25:B26"/>
    <mergeCell ref="C25:C26"/>
    <mergeCell ref="B27:B28"/>
    <mergeCell ref="C27:C28"/>
    <mergeCell ref="A44:E44"/>
    <mergeCell ref="F44:H44"/>
    <mergeCell ref="A53:E53"/>
    <mergeCell ref="F53:H53"/>
    <mergeCell ref="A37:A38"/>
    <mergeCell ref="A47:A48"/>
    <mergeCell ref="A20:E20"/>
    <mergeCell ref="F20:H20"/>
    <mergeCell ref="A31:A32"/>
    <mergeCell ref="A34:E34"/>
    <mergeCell ref="F34:H34"/>
    <mergeCell ref="A29:A30"/>
    <mergeCell ref="A2:E2"/>
    <mergeCell ref="F2:H2"/>
    <mergeCell ref="A6:A7"/>
    <mergeCell ref="A11:E11"/>
    <mergeCell ref="F11:H11"/>
    <mergeCell ref="F25:F26"/>
    <mergeCell ref="G25:G26"/>
    <mergeCell ref="H25:H26"/>
    <mergeCell ref="F27:F28"/>
    <mergeCell ref="G27:G28"/>
    <mergeCell ref="H27:H28"/>
  </mergeCells>
  <conditionalFormatting sqref="B3:B9 C3:C6 C8:C9 B12:C17 D14 B21:B23 C21:C28 B25:B26 B30:B33 C30:C31 C33 B35 C35:C36 B38:B43 C38 C40:C43 D41 C45:D45 B46:B51">
    <cfRule type="notContainsBlanks" dxfId="8" priority="1">
      <formula>LEN(TRIM(B3))&gt;0</formula>
    </cfRule>
  </conditionalFormatting>
  <hyperlinks>
    <hyperlink ref="E7" r:id="rId1" xr:uid="{00000000-0004-0000-1D00-000000000000}"/>
    <hyperlink ref="E13" r:id="rId2" xr:uid="{00000000-0004-0000-1D00-000001000000}"/>
    <hyperlink ref="F15" r:id="rId3" xr:uid="{00000000-0004-0000-1D00-000002000000}"/>
    <hyperlink ref="E24" r:id="rId4" xr:uid="{00000000-0004-0000-1D00-000003000000}"/>
    <hyperlink ref="F30" r:id="rId5" xr:uid="{00000000-0004-0000-1D00-000004000000}"/>
    <hyperlink ref="E32" r:id="rId6" xr:uid="{00000000-0004-0000-1D00-000005000000}"/>
    <hyperlink ref="F42" r:id="rId7" xr:uid="{00000000-0004-0000-1D00-000006000000}"/>
    <hyperlink ref="F47" r:id="rId8" xr:uid="{00000000-0004-0000-1D00-000007000000}"/>
  </hyperlink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27"/>
  <sheetViews>
    <sheetView workbookViewId="0">
      <pane ySplit="1" topLeftCell="A2" activePane="bottomLeft" state="frozen"/>
      <selection pane="bottomLeft" activeCell="D27" sqref="A1:H27"/>
    </sheetView>
  </sheetViews>
  <sheetFormatPr baseColWidth="10" defaultColWidth="14.5" defaultRowHeight="15.75" customHeight="1"/>
  <cols>
    <col min="1" max="1" width="16.5" customWidth="1"/>
    <col min="2" max="2" width="18" customWidth="1"/>
    <col min="3" max="3" width="15.5" customWidth="1"/>
    <col min="4" max="4" width="18.5" customWidth="1"/>
    <col min="5" max="5" width="50"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70">
      <c r="A3" s="3">
        <v>1</v>
      </c>
      <c r="B3" s="7" t="s">
        <v>10</v>
      </c>
      <c r="C3" s="5" t="s">
        <v>16</v>
      </c>
      <c r="D3" s="5" t="s">
        <v>12</v>
      </c>
      <c r="E3" s="5" t="s">
        <v>20</v>
      </c>
      <c r="F3" s="5" t="s">
        <v>21</v>
      </c>
      <c r="G3" s="5" t="s">
        <v>24</v>
      </c>
      <c r="H3" s="5" t="s">
        <v>18</v>
      </c>
    </row>
    <row r="4" spans="1:8" ht="70">
      <c r="A4" s="3">
        <v>2</v>
      </c>
      <c r="B4" s="8" t="s">
        <v>23</v>
      </c>
      <c r="C4" s="5" t="s">
        <v>16</v>
      </c>
      <c r="D4" s="5" t="s">
        <v>27</v>
      </c>
      <c r="E4" s="5" t="s">
        <v>28</v>
      </c>
      <c r="F4" s="5" t="s">
        <v>29</v>
      </c>
      <c r="G4" s="5" t="s">
        <v>31</v>
      </c>
      <c r="H4" s="5" t="s">
        <v>34</v>
      </c>
    </row>
    <row r="5" spans="1:8" ht="42">
      <c r="A5" s="3">
        <v>3</v>
      </c>
      <c r="B5" s="8" t="s">
        <v>35</v>
      </c>
      <c r="C5" s="5" t="s">
        <v>16</v>
      </c>
      <c r="D5" s="5" t="s">
        <v>27</v>
      </c>
      <c r="E5" s="5" t="s">
        <v>36</v>
      </c>
      <c r="F5" s="5" t="s">
        <v>37</v>
      </c>
      <c r="G5" s="5" t="s">
        <v>31</v>
      </c>
      <c r="H5" s="5" t="s">
        <v>34</v>
      </c>
    </row>
    <row r="6" spans="1:8" ht="56">
      <c r="A6" s="3">
        <v>4</v>
      </c>
      <c r="B6" s="10" t="s">
        <v>39</v>
      </c>
      <c r="C6" s="5" t="s">
        <v>50</v>
      </c>
      <c r="D6" s="5" t="s">
        <v>27</v>
      </c>
      <c r="E6" s="5" t="s">
        <v>51</v>
      </c>
      <c r="F6" s="5" t="s">
        <v>52</v>
      </c>
      <c r="G6" s="5" t="s">
        <v>53</v>
      </c>
      <c r="H6" s="5" t="s">
        <v>54</v>
      </c>
    </row>
    <row r="7" spans="1:8" ht="13">
      <c r="A7" s="228" t="s">
        <v>47</v>
      </c>
      <c r="B7" s="229"/>
      <c r="C7" s="229"/>
      <c r="D7" s="229"/>
      <c r="E7" s="230"/>
      <c r="F7" s="231">
        <v>43949</v>
      </c>
      <c r="G7" s="229"/>
      <c r="H7" s="230"/>
    </row>
    <row r="8" spans="1:8" ht="29">
      <c r="A8" s="3">
        <v>1</v>
      </c>
      <c r="B8" s="8" t="s">
        <v>35</v>
      </c>
      <c r="C8" s="13" t="s">
        <v>16</v>
      </c>
      <c r="D8" s="5" t="s">
        <v>60</v>
      </c>
      <c r="E8" s="5" t="s">
        <v>62</v>
      </c>
      <c r="F8" s="5" t="s">
        <v>63</v>
      </c>
      <c r="G8" s="5" t="s">
        <v>31</v>
      </c>
      <c r="H8" s="5" t="s">
        <v>26</v>
      </c>
    </row>
    <row r="9" spans="1:8" ht="29">
      <c r="A9" s="3">
        <v>2</v>
      </c>
      <c r="B9" s="7" t="s">
        <v>10</v>
      </c>
      <c r="C9" s="13" t="s">
        <v>16</v>
      </c>
      <c r="D9" s="5" t="s">
        <v>60</v>
      </c>
      <c r="E9" s="5" t="s">
        <v>67</v>
      </c>
      <c r="F9" s="5" t="s">
        <v>69</v>
      </c>
      <c r="G9" s="5" t="s">
        <v>70</v>
      </c>
      <c r="H9" s="5" t="s">
        <v>26</v>
      </c>
    </row>
    <row r="10" spans="1:8" ht="29">
      <c r="A10" s="3">
        <v>3</v>
      </c>
      <c r="B10" s="8" t="s">
        <v>23</v>
      </c>
      <c r="C10" s="13" t="s">
        <v>16</v>
      </c>
      <c r="D10" s="5" t="s">
        <v>60</v>
      </c>
      <c r="E10" s="5" t="s">
        <v>72</v>
      </c>
      <c r="F10" s="5" t="s">
        <v>37</v>
      </c>
      <c r="G10" s="5" t="s">
        <v>31</v>
      </c>
      <c r="H10" s="5" t="s">
        <v>26</v>
      </c>
    </row>
    <row r="11" spans="1:8" ht="29">
      <c r="A11" s="3">
        <v>4</v>
      </c>
      <c r="B11" s="14" t="s">
        <v>65</v>
      </c>
      <c r="C11" s="13" t="s">
        <v>16</v>
      </c>
      <c r="D11" s="5" t="s">
        <v>60</v>
      </c>
      <c r="E11" s="5" t="s">
        <v>77</v>
      </c>
      <c r="F11" s="5" t="s">
        <v>80</v>
      </c>
      <c r="G11" s="5" t="s">
        <v>31</v>
      </c>
      <c r="H11" s="5" t="s">
        <v>26</v>
      </c>
    </row>
    <row r="12" spans="1:8" ht="29">
      <c r="A12" s="3">
        <v>5</v>
      </c>
      <c r="B12" s="10" t="s">
        <v>39</v>
      </c>
      <c r="C12" s="13" t="s">
        <v>50</v>
      </c>
      <c r="D12" s="5" t="s">
        <v>60</v>
      </c>
      <c r="E12" s="5" t="s">
        <v>84</v>
      </c>
      <c r="F12" s="5" t="s">
        <v>85</v>
      </c>
      <c r="G12" s="5" t="s">
        <v>86</v>
      </c>
      <c r="H12" s="5" t="s">
        <v>54</v>
      </c>
    </row>
    <row r="13" spans="1:8" ht="13">
      <c r="A13" s="228" t="s">
        <v>82</v>
      </c>
      <c r="B13" s="229"/>
      <c r="C13" s="229"/>
      <c r="D13" s="229"/>
      <c r="E13" s="230"/>
      <c r="F13" s="231">
        <v>43950</v>
      </c>
      <c r="G13" s="229"/>
      <c r="H13" s="230"/>
    </row>
    <row r="14" spans="1:8" ht="29">
      <c r="A14" s="3">
        <v>1</v>
      </c>
      <c r="B14" s="7" t="s">
        <v>10</v>
      </c>
      <c r="C14" s="13" t="s">
        <v>16</v>
      </c>
      <c r="D14" s="5" t="s">
        <v>60</v>
      </c>
      <c r="E14" s="5" t="s">
        <v>91</v>
      </c>
      <c r="F14" s="5" t="s">
        <v>92</v>
      </c>
      <c r="G14" s="5" t="s">
        <v>70</v>
      </c>
      <c r="H14" s="5" t="s">
        <v>26</v>
      </c>
    </row>
    <row r="15" spans="1:8" ht="29">
      <c r="A15" s="3">
        <v>2</v>
      </c>
      <c r="B15" s="8" t="s">
        <v>23</v>
      </c>
      <c r="C15" s="13" t="s">
        <v>16</v>
      </c>
      <c r="D15" s="5" t="s">
        <v>60</v>
      </c>
      <c r="E15" s="5" t="s">
        <v>95</v>
      </c>
      <c r="F15" s="5" t="s">
        <v>97</v>
      </c>
      <c r="G15" s="5" t="s">
        <v>70</v>
      </c>
      <c r="H15" s="5" t="s">
        <v>26</v>
      </c>
    </row>
    <row r="16" spans="1:8" ht="29">
      <c r="A16" s="3">
        <v>3</v>
      </c>
      <c r="B16" s="8" t="s">
        <v>35</v>
      </c>
      <c r="C16" s="13" t="s">
        <v>16</v>
      </c>
      <c r="D16" s="5" t="s">
        <v>60</v>
      </c>
      <c r="E16" s="5" t="s">
        <v>101</v>
      </c>
      <c r="F16" s="5" t="s">
        <v>97</v>
      </c>
      <c r="G16" s="5" t="s">
        <v>31</v>
      </c>
      <c r="H16" s="5" t="s">
        <v>26</v>
      </c>
    </row>
    <row r="17" spans="1:8" ht="29">
      <c r="A17" s="3">
        <v>4</v>
      </c>
      <c r="B17" s="16" t="s">
        <v>106</v>
      </c>
      <c r="C17" s="13" t="s">
        <v>16</v>
      </c>
      <c r="D17" s="5" t="s">
        <v>60</v>
      </c>
      <c r="E17" s="5" t="s">
        <v>117</v>
      </c>
      <c r="F17" s="5" t="s">
        <v>118</v>
      </c>
      <c r="G17" s="5" t="s">
        <v>119</v>
      </c>
      <c r="H17" s="5" t="s">
        <v>26</v>
      </c>
    </row>
    <row r="18" spans="1:8" ht="13">
      <c r="A18" s="228" t="s">
        <v>111</v>
      </c>
      <c r="B18" s="229"/>
      <c r="C18" s="229"/>
      <c r="D18" s="229"/>
      <c r="E18" s="230"/>
      <c r="F18" s="231">
        <v>43951</v>
      </c>
      <c r="G18" s="229"/>
      <c r="H18" s="230"/>
    </row>
    <row r="19" spans="1:8" ht="29">
      <c r="A19" s="3">
        <v>1</v>
      </c>
      <c r="B19" s="7" t="s">
        <v>10</v>
      </c>
      <c r="C19" s="13" t="s">
        <v>16</v>
      </c>
      <c r="D19" s="5" t="s">
        <v>60</v>
      </c>
      <c r="E19" s="5" t="s">
        <v>132</v>
      </c>
      <c r="F19" s="5" t="s">
        <v>69</v>
      </c>
      <c r="G19" s="5" t="s">
        <v>31</v>
      </c>
      <c r="H19" s="5" t="s">
        <v>26</v>
      </c>
    </row>
    <row r="20" spans="1:8" ht="29">
      <c r="A20" s="3">
        <v>2</v>
      </c>
      <c r="B20" s="8" t="s">
        <v>23</v>
      </c>
      <c r="C20" s="13" t="s">
        <v>16</v>
      </c>
      <c r="D20" s="5" t="s">
        <v>60</v>
      </c>
      <c r="E20" s="5" t="s">
        <v>136</v>
      </c>
      <c r="F20" s="5" t="s">
        <v>97</v>
      </c>
      <c r="G20" s="5" t="s">
        <v>31</v>
      </c>
      <c r="H20" s="5" t="s">
        <v>26</v>
      </c>
    </row>
    <row r="21" spans="1:8" ht="57">
      <c r="A21" s="3">
        <v>3</v>
      </c>
      <c r="B21" s="15" t="s">
        <v>93</v>
      </c>
      <c r="C21" s="13" t="s">
        <v>138</v>
      </c>
      <c r="D21" s="5" t="s">
        <v>105</v>
      </c>
      <c r="E21" s="5" t="s">
        <v>140</v>
      </c>
      <c r="F21" s="5" t="s">
        <v>108</v>
      </c>
      <c r="G21" s="5" t="s">
        <v>141</v>
      </c>
      <c r="H21" s="5" t="s">
        <v>110</v>
      </c>
    </row>
    <row r="22" spans="1:8" ht="29">
      <c r="A22" s="3">
        <v>4</v>
      </c>
      <c r="B22" s="8" t="s">
        <v>35</v>
      </c>
      <c r="C22" s="13" t="s">
        <v>16</v>
      </c>
      <c r="D22" s="5" t="s">
        <v>60</v>
      </c>
      <c r="E22" s="5" t="s">
        <v>146</v>
      </c>
      <c r="F22" s="5" t="s">
        <v>63</v>
      </c>
      <c r="G22" s="5" t="s">
        <v>31</v>
      </c>
      <c r="H22" s="5" t="s">
        <v>26</v>
      </c>
    </row>
    <row r="23" spans="1:8" ht="13">
      <c r="A23" s="228"/>
      <c r="B23" s="229"/>
      <c r="C23" s="229"/>
      <c r="D23" s="229"/>
      <c r="E23" s="230"/>
      <c r="F23" s="228" t="s">
        <v>131</v>
      </c>
      <c r="G23" s="229"/>
      <c r="H23" s="230"/>
    </row>
    <row r="24" spans="1:8" ht="29">
      <c r="A24" s="3">
        <v>1</v>
      </c>
      <c r="B24" s="14" t="s">
        <v>133</v>
      </c>
      <c r="C24" s="13" t="s">
        <v>149</v>
      </c>
      <c r="D24" s="5" t="s">
        <v>60</v>
      </c>
      <c r="E24" s="5" t="s">
        <v>150</v>
      </c>
      <c r="F24" s="5" t="s">
        <v>118</v>
      </c>
      <c r="G24" s="5" t="s">
        <v>31</v>
      </c>
      <c r="H24" s="5" t="s">
        <v>26</v>
      </c>
    </row>
    <row r="25" spans="1:8" ht="29">
      <c r="A25" s="3">
        <v>2</v>
      </c>
      <c r="B25" s="8" t="s">
        <v>23</v>
      </c>
      <c r="C25" s="13" t="s">
        <v>149</v>
      </c>
      <c r="D25" s="5" t="s">
        <v>60</v>
      </c>
      <c r="E25" s="5" t="s">
        <v>151</v>
      </c>
      <c r="F25" s="5" t="s">
        <v>37</v>
      </c>
      <c r="G25" s="5" t="s">
        <v>31</v>
      </c>
      <c r="H25" s="5" t="s">
        <v>26</v>
      </c>
    </row>
    <row r="26" spans="1:8" ht="29">
      <c r="A26" s="3">
        <v>3</v>
      </c>
      <c r="B26" s="14" t="s">
        <v>65</v>
      </c>
      <c r="C26" s="13" t="s">
        <v>149</v>
      </c>
      <c r="D26" s="5" t="s">
        <v>60</v>
      </c>
      <c r="E26" s="5" t="s">
        <v>152</v>
      </c>
      <c r="F26" s="5" t="s">
        <v>63</v>
      </c>
      <c r="G26" s="5" t="s">
        <v>31</v>
      </c>
      <c r="H26" s="5" t="s">
        <v>26</v>
      </c>
    </row>
    <row r="27" spans="1:8" ht="29">
      <c r="A27" s="3">
        <v>4</v>
      </c>
      <c r="B27" s="10" t="s">
        <v>39</v>
      </c>
      <c r="C27" s="13" t="s">
        <v>50</v>
      </c>
      <c r="D27" s="5" t="s">
        <v>60</v>
      </c>
      <c r="E27" s="5" t="s">
        <v>84</v>
      </c>
      <c r="F27" s="5" t="s">
        <v>153</v>
      </c>
      <c r="G27" s="5" t="s">
        <v>86</v>
      </c>
      <c r="H27" s="5" t="s">
        <v>54</v>
      </c>
    </row>
  </sheetData>
  <mergeCells count="10">
    <mergeCell ref="A18:E18"/>
    <mergeCell ref="A23:E23"/>
    <mergeCell ref="F23:H23"/>
    <mergeCell ref="A2:E2"/>
    <mergeCell ref="F2:H2"/>
    <mergeCell ref="A7:E7"/>
    <mergeCell ref="F7:H7"/>
    <mergeCell ref="A13:E13"/>
    <mergeCell ref="F13:H13"/>
    <mergeCell ref="F18:H18"/>
  </mergeCells>
  <conditionalFormatting sqref="B3:C6 B8:C12 B14:C17 B19:C22 B24:C27">
    <cfRule type="notContainsBlanks" dxfId="36" priority="1">
      <formula>LEN(TRIM(B3))&gt;0</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H58"/>
  <sheetViews>
    <sheetView workbookViewId="0">
      <selection sqref="A1:XFD1048576"/>
    </sheetView>
  </sheetViews>
  <sheetFormatPr baseColWidth="10" defaultColWidth="14.5" defaultRowHeight="13"/>
  <cols>
    <col min="1" max="1" width="12.5" customWidth="1"/>
    <col min="2" max="2" width="25.1640625" customWidth="1"/>
    <col min="3" max="3" width="16" customWidth="1"/>
    <col min="4" max="4" width="17.1640625" customWidth="1"/>
    <col min="5" max="5" width="46" customWidth="1"/>
    <col min="6" max="6" width="24.83203125" customWidth="1"/>
    <col min="7" max="7" width="19.83203125" customWidth="1"/>
  </cols>
  <sheetData>
    <row r="1" spans="1:8" ht="42">
      <c r="A1" s="17" t="s">
        <v>888</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70">
      <c r="A3" s="17">
        <v>1</v>
      </c>
      <c r="B3" s="17" t="s">
        <v>953</v>
      </c>
      <c r="C3" s="17" t="s">
        <v>1704</v>
      </c>
      <c r="D3" s="17" t="s">
        <v>12</v>
      </c>
      <c r="E3" s="46" t="s">
        <v>1706</v>
      </c>
      <c r="F3" s="17" t="s">
        <v>458</v>
      </c>
      <c r="G3" s="17" t="s">
        <v>713</v>
      </c>
      <c r="H3" s="17" t="s">
        <v>18</v>
      </c>
    </row>
    <row r="4" spans="1:8" ht="84">
      <c r="A4" s="17">
        <v>2</v>
      </c>
      <c r="B4" s="17" t="s">
        <v>23</v>
      </c>
      <c r="C4" s="17" t="s">
        <v>1323</v>
      </c>
      <c r="D4" s="17" t="s">
        <v>1713</v>
      </c>
      <c r="E4" s="17" t="s">
        <v>1714</v>
      </c>
      <c r="F4" s="17" t="s">
        <v>1715</v>
      </c>
      <c r="G4" s="17" t="s">
        <v>31</v>
      </c>
      <c r="H4" s="17" t="s">
        <v>54</v>
      </c>
    </row>
    <row r="5" spans="1:8" ht="98">
      <c r="A5" s="17">
        <v>3</v>
      </c>
      <c r="B5" s="17" t="s">
        <v>133</v>
      </c>
      <c r="C5" s="17" t="s">
        <v>1167</v>
      </c>
      <c r="D5" s="17" t="s">
        <v>27</v>
      </c>
      <c r="E5" s="17" t="s">
        <v>1719</v>
      </c>
      <c r="F5" s="17" t="s">
        <v>1720</v>
      </c>
      <c r="G5" s="17" t="s">
        <v>1696</v>
      </c>
      <c r="H5" s="17" t="s">
        <v>623</v>
      </c>
    </row>
    <row r="6" spans="1:8" ht="70">
      <c r="A6" s="17">
        <v>3</v>
      </c>
      <c r="B6" s="17" t="s">
        <v>133</v>
      </c>
      <c r="C6" s="17" t="s">
        <v>890</v>
      </c>
      <c r="D6" s="120" t="s">
        <v>27</v>
      </c>
      <c r="E6" s="17" t="s">
        <v>1729</v>
      </c>
      <c r="F6" s="99" t="s">
        <v>1730</v>
      </c>
      <c r="G6" s="17" t="s">
        <v>1564</v>
      </c>
      <c r="H6" s="92" t="s">
        <v>623</v>
      </c>
    </row>
    <row r="7" spans="1:8" ht="42">
      <c r="A7" s="17">
        <v>4</v>
      </c>
      <c r="B7" s="17" t="s">
        <v>1357</v>
      </c>
      <c r="C7" s="17" t="s">
        <v>1358</v>
      </c>
      <c r="D7" s="17" t="s">
        <v>27</v>
      </c>
      <c r="E7" s="17" t="s">
        <v>1731</v>
      </c>
      <c r="F7" s="17" t="s">
        <v>1732</v>
      </c>
      <c r="G7" s="17"/>
      <c r="H7" s="17"/>
    </row>
    <row r="8" spans="1:8" ht="56">
      <c r="A8" s="246">
        <v>5</v>
      </c>
      <c r="B8" s="17" t="s">
        <v>1586</v>
      </c>
      <c r="C8" s="17" t="s">
        <v>1587</v>
      </c>
      <c r="D8" s="30" t="s">
        <v>220</v>
      </c>
      <c r="E8" s="147" t="s">
        <v>1676</v>
      </c>
      <c r="F8" s="17" t="s">
        <v>1591</v>
      </c>
      <c r="G8" s="30" t="s">
        <v>1593</v>
      </c>
      <c r="H8" s="120" t="s">
        <v>1594</v>
      </c>
    </row>
    <row r="9" spans="1:8" ht="70">
      <c r="A9" s="238"/>
      <c r="B9" s="17" t="s">
        <v>1595</v>
      </c>
      <c r="C9" s="17" t="s">
        <v>1596</v>
      </c>
      <c r="D9" s="17" t="s">
        <v>105</v>
      </c>
      <c r="E9" s="149" t="s">
        <v>1598</v>
      </c>
      <c r="F9" s="17" t="s">
        <v>1753</v>
      </c>
      <c r="G9" s="139" t="s">
        <v>1610</v>
      </c>
      <c r="H9" s="17" t="s">
        <v>1611</v>
      </c>
    </row>
    <row r="10" spans="1:8" ht="70">
      <c r="A10" s="17">
        <v>6</v>
      </c>
      <c r="B10" s="17" t="s">
        <v>958</v>
      </c>
      <c r="C10" s="17" t="s">
        <v>1323</v>
      </c>
      <c r="D10" s="17" t="s">
        <v>1754</v>
      </c>
      <c r="E10" s="17" t="s">
        <v>1755</v>
      </c>
      <c r="F10" s="17" t="s">
        <v>1756</v>
      </c>
      <c r="G10" s="17" t="s">
        <v>1338</v>
      </c>
      <c r="H10" s="17" t="s">
        <v>1757</v>
      </c>
    </row>
    <row r="11" spans="1:8" ht="42">
      <c r="A11" s="17">
        <v>7</v>
      </c>
      <c r="B11" s="17" t="s">
        <v>996</v>
      </c>
      <c r="C11" s="17" t="s">
        <v>998</v>
      </c>
      <c r="D11" s="17" t="s">
        <v>27</v>
      </c>
      <c r="E11" s="17" t="s">
        <v>1758</v>
      </c>
      <c r="F11" s="17" t="s">
        <v>1143</v>
      </c>
      <c r="G11" s="107">
        <v>43959</v>
      </c>
      <c r="H11" s="17" t="s">
        <v>1144</v>
      </c>
    </row>
    <row r="12" spans="1:8">
      <c r="A12" s="101"/>
      <c r="B12" s="101"/>
      <c r="C12" s="101"/>
      <c r="D12" s="92"/>
      <c r="E12" s="92"/>
      <c r="F12" s="92"/>
      <c r="G12" s="92"/>
      <c r="H12" s="92"/>
    </row>
    <row r="13" spans="1:8">
      <c r="A13" s="239" t="s">
        <v>47</v>
      </c>
      <c r="B13" s="229"/>
      <c r="C13" s="229"/>
      <c r="D13" s="229"/>
      <c r="E13" s="230"/>
      <c r="F13" s="240">
        <v>43949</v>
      </c>
      <c r="G13" s="229"/>
      <c r="H13" s="230"/>
    </row>
    <row r="14" spans="1:8" ht="42">
      <c r="A14" s="17">
        <v>1</v>
      </c>
      <c r="B14" s="17" t="s">
        <v>921</v>
      </c>
      <c r="C14" s="99" t="s">
        <v>922</v>
      </c>
      <c r="D14" s="17" t="s">
        <v>27</v>
      </c>
      <c r="E14" s="29" t="str">
        <f>HYPERLINK("https://resh.edu.ru/subject/lesson/2538/main/","Параграф 15")</f>
        <v>Параграф 15</v>
      </c>
      <c r="F14" s="17" t="s">
        <v>1766</v>
      </c>
      <c r="G14" s="17" t="s">
        <v>280</v>
      </c>
      <c r="H14" s="17" t="s">
        <v>54</v>
      </c>
    </row>
    <row r="15" spans="1:8" ht="56">
      <c r="A15" s="246">
        <v>2</v>
      </c>
      <c r="B15" s="17" t="s">
        <v>204</v>
      </c>
      <c r="C15" s="17" t="s">
        <v>433</v>
      </c>
      <c r="D15" s="17" t="s">
        <v>105</v>
      </c>
      <c r="E15" s="17" t="s">
        <v>1772</v>
      </c>
      <c r="F15" s="92"/>
      <c r="G15" s="31">
        <v>43951</v>
      </c>
      <c r="H15" s="17" t="s">
        <v>528</v>
      </c>
    </row>
    <row r="16" spans="1:8" ht="56">
      <c r="A16" s="238"/>
      <c r="B16" s="17" t="s">
        <v>204</v>
      </c>
      <c r="C16" s="17" t="s">
        <v>983</v>
      </c>
      <c r="D16" s="17" t="s">
        <v>1679</v>
      </c>
      <c r="E16" s="17" t="s">
        <v>1774</v>
      </c>
      <c r="F16" s="17" t="s">
        <v>1718</v>
      </c>
      <c r="G16" s="17" t="s">
        <v>975</v>
      </c>
      <c r="H16" s="17" t="s">
        <v>264</v>
      </c>
    </row>
    <row r="17" spans="1:8" ht="56">
      <c r="A17" s="17">
        <v>3</v>
      </c>
      <c r="B17" s="17" t="s">
        <v>1391</v>
      </c>
      <c r="C17" s="34" t="s">
        <v>1775</v>
      </c>
      <c r="D17" s="34" t="s">
        <v>27</v>
      </c>
      <c r="E17" s="169" t="s">
        <v>1776</v>
      </c>
      <c r="F17" s="34"/>
      <c r="G17" s="34" t="s">
        <v>1788</v>
      </c>
      <c r="H17" s="34" t="s">
        <v>1789</v>
      </c>
    </row>
    <row r="18" spans="1:8" ht="28">
      <c r="A18" s="17">
        <v>4</v>
      </c>
      <c r="B18" s="17" t="s">
        <v>1438</v>
      </c>
      <c r="C18" s="34" t="s">
        <v>1775</v>
      </c>
      <c r="D18" s="34" t="s">
        <v>220</v>
      </c>
      <c r="E18" s="170" t="s">
        <v>1790</v>
      </c>
      <c r="F18" s="170"/>
      <c r="G18" s="154" t="s">
        <v>1788</v>
      </c>
      <c r="H18" s="154" t="s">
        <v>1789</v>
      </c>
    </row>
    <row r="19" spans="1:8" ht="42">
      <c r="A19" s="246">
        <v>5</v>
      </c>
      <c r="B19" s="246" t="s">
        <v>1485</v>
      </c>
      <c r="C19" s="246" t="s">
        <v>1487</v>
      </c>
      <c r="D19" s="17" t="s">
        <v>27</v>
      </c>
      <c r="E19" s="152" t="str">
        <f>HYPERLINK("https://drive.google.com/file/d/1n5ufS5FhBxnWCWXcWRYWX7PXGYAfnY0A/view?usp=sharing","Ссылка на презентацию. Параграф 28. Диаграммы")</f>
        <v>Ссылка на презентацию. Параграф 28. Диаграммы</v>
      </c>
      <c r="F19" s="255" t="str">
        <f>HYPERLINK("https://yadi.sk/i/2XMMdlJOjsd09A","Скачать файл. Выполнить задания. Результат прислать на kirill.shubarin@gmail.com")</f>
        <v>Скачать файл. Выполнить задания. Результат прислать на kirill.shubarin@gmail.com</v>
      </c>
      <c r="G19" s="253" t="s">
        <v>1629</v>
      </c>
      <c r="H19" s="246" t="s">
        <v>1615</v>
      </c>
    </row>
    <row r="20" spans="1:8" ht="28">
      <c r="A20" s="237"/>
      <c r="B20" s="238"/>
      <c r="C20" s="238"/>
      <c r="D20" s="17" t="s">
        <v>1640</v>
      </c>
      <c r="E20" s="152" t="str">
        <f>HYPERLINK("https://resh.edu.ru/subject/lesson/3053/main/","Видеоурок на тему Диаграммы")</f>
        <v>Видеоурок на тему Диаграммы</v>
      </c>
      <c r="F20" s="238"/>
      <c r="G20" s="254"/>
      <c r="H20" s="238"/>
    </row>
    <row r="21" spans="1:8" ht="42">
      <c r="A21" s="237"/>
      <c r="B21" s="246" t="s">
        <v>1485</v>
      </c>
      <c r="C21" s="246" t="s">
        <v>1504</v>
      </c>
      <c r="D21" s="17" t="s">
        <v>27</v>
      </c>
      <c r="E21" s="152" t="str">
        <f>HYPERLINK("https://drive.google.com/file/d/1n5ufS5FhBxnWCWXcWRYWX7PXGYAfnY0A/view?usp=sharing","Ссылка на презентацию. Параграф 28. Диаграммы")</f>
        <v>Ссылка на презентацию. Параграф 28. Диаграммы</v>
      </c>
      <c r="F21" s="255" t="str">
        <f>HYPERLINK("https://yadi.sk/i/2XMMdlJOjsd09A","Скачать файл. Выполнить задания")</f>
        <v>Скачать файл. Выполнить задания</v>
      </c>
      <c r="G21" s="253" t="s">
        <v>1653</v>
      </c>
      <c r="H21" s="246" t="s">
        <v>904</v>
      </c>
    </row>
    <row r="22" spans="1:8" ht="28">
      <c r="A22" s="238"/>
      <c r="B22" s="238"/>
      <c r="C22" s="238"/>
      <c r="D22" s="17" t="s">
        <v>1655</v>
      </c>
      <c r="E22" s="152" t="str">
        <f>HYPERLINK("https://resh.edu.ru/subject/lesson/3053/main/","Видеоурок на тему Диаграммы")</f>
        <v>Видеоурок на тему Диаграммы</v>
      </c>
      <c r="F22" s="238"/>
      <c r="G22" s="254"/>
      <c r="H22" s="238"/>
    </row>
    <row r="23" spans="1:8" ht="70">
      <c r="A23" s="17">
        <v>6</v>
      </c>
      <c r="B23" s="17" t="s">
        <v>1746</v>
      </c>
      <c r="C23" s="17" t="s">
        <v>1747</v>
      </c>
      <c r="D23" s="17" t="s">
        <v>1820</v>
      </c>
      <c r="E23" s="17" t="s">
        <v>1821</v>
      </c>
      <c r="F23" s="17" t="s">
        <v>1751</v>
      </c>
      <c r="G23" s="17" t="s">
        <v>1787</v>
      </c>
      <c r="H23" s="17" t="s">
        <v>798</v>
      </c>
    </row>
    <row r="24" spans="1:8">
      <c r="A24" s="101"/>
      <c r="B24" s="101"/>
      <c r="C24" s="101"/>
      <c r="D24" s="92"/>
      <c r="E24" s="92"/>
      <c r="F24" s="92"/>
      <c r="G24" s="92"/>
      <c r="H24" s="92"/>
    </row>
    <row r="25" spans="1:8">
      <c r="A25" s="239" t="s">
        <v>82</v>
      </c>
      <c r="B25" s="229"/>
      <c r="C25" s="229"/>
      <c r="D25" s="229"/>
      <c r="E25" s="230"/>
      <c r="F25" s="240">
        <v>43950</v>
      </c>
      <c r="G25" s="229"/>
      <c r="H25" s="230"/>
    </row>
    <row r="26" spans="1:8" ht="56">
      <c r="A26" s="17">
        <v>1</v>
      </c>
      <c r="B26" s="17" t="s">
        <v>899</v>
      </c>
      <c r="C26" s="17" t="s">
        <v>1822</v>
      </c>
      <c r="D26" s="25" t="s">
        <v>1823</v>
      </c>
      <c r="E26" s="175" t="s">
        <v>1804</v>
      </c>
      <c r="F26" s="25" t="s">
        <v>1824</v>
      </c>
      <c r="G26" s="25" t="s">
        <v>1825</v>
      </c>
      <c r="H26" s="25" t="s">
        <v>344</v>
      </c>
    </row>
    <row r="27" spans="1:8" ht="56">
      <c r="A27" s="246">
        <v>2</v>
      </c>
      <c r="B27" s="17" t="s">
        <v>204</v>
      </c>
      <c r="C27" s="17" t="s">
        <v>433</v>
      </c>
      <c r="D27" s="17" t="s">
        <v>1324</v>
      </c>
      <c r="E27" s="17" t="s">
        <v>1826</v>
      </c>
      <c r="F27" s="92"/>
      <c r="G27" s="17" t="s">
        <v>131</v>
      </c>
      <c r="H27" s="17" t="s">
        <v>528</v>
      </c>
    </row>
    <row r="28" spans="1:8" ht="56">
      <c r="A28" s="238"/>
      <c r="B28" s="17" t="s">
        <v>204</v>
      </c>
      <c r="C28" s="17" t="s">
        <v>983</v>
      </c>
      <c r="D28" s="17" t="s">
        <v>1827</v>
      </c>
      <c r="E28" s="17" t="s">
        <v>1828</v>
      </c>
      <c r="F28" s="17" t="s">
        <v>1718</v>
      </c>
      <c r="G28" s="17" t="s">
        <v>1035</v>
      </c>
      <c r="H28" s="17" t="s">
        <v>798</v>
      </c>
    </row>
    <row r="29" spans="1:8" ht="56">
      <c r="A29" s="246">
        <v>3</v>
      </c>
      <c r="B29" s="17" t="s">
        <v>1586</v>
      </c>
      <c r="C29" s="17" t="s">
        <v>1587</v>
      </c>
      <c r="D29" s="17" t="s">
        <v>27</v>
      </c>
      <c r="E29" s="171" t="s">
        <v>1829</v>
      </c>
      <c r="F29" s="17" t="s">
        <v>1793</v>
      </c>
      <c r="G29" s="17" t="s">
        <v>1593</v>
      </c>
      <c r="H29" s="17" t="s">
        <v>1795</v>
      </c>
    </row>
    <row r="30" spans="1:8" ht="56">
      <c r="A30" s="238"/>
      <c r="B30" s="17" t="s">
        <v>1595</v>
      </c>
      <c r="C30" s="17" t="s">
        <v>1596</v>
      </c>
      <c r="D30" s="139" t="s">
        <v>1830</v>
      </c>
      <c r="E30" s="149" t="s">
        <v>1831</v>
      </c>
      <c r="F30" s="17" t="s">
        <v>1607</v>
      </c>
      <c r="G30" s="17" t="s">
        <v>1832</v>
      </c>
      <c r="H30" s="17" t="s">
        <v>1611</v>
      </c>
    </row>
    <row r="31" spans="1:8" ht="70">
      <c r="A31" s="17">
        <v>4</v>
      </c>
      <c r="B31" s="17" t="s">
        <v>953</v>
      </c>
      <c r="C31" s="17" t="s">
        <v>1704</v>
      </c>
      <c r="D31" s="17" t="s">
        <v>27</v>
      </c>
      <c r="E31" s="39" t="s">
        <v>1833</v>
      </c>
      <c r="F31" s="17" t="s">
        <v>83</v>
      </c>
      <c r="G31" s="17" t="s">
        <v>332</v>
      </c>
      <c r="H31" s="17" t="s">
        <v>18</v>
      </c>
    </row>
    <row r="32" spans="1:8" ht="42">
      <c r="A32" s="17">
        <v>5</v>
      </c>
      <c r="B32" s="17" t="s">
        <v>1438</v>
      </c>
      <c r="C32" s="34" t="s">
        <v>1775</v>
      </c>
      <c r="D32" s="34" t="s">
        <v>1836</v>
      </c>
      <c r="E32" s="34" t="s">
        <v>1837</v>
      </c>
      <c r="F32" s="34" t="s">
        <v>1838</v>
      </c>
      <c r="G32" s="34" t="s">
        <v>1788</v>
      </c>
      <c r="H32" s="34" t="s">
        <v>315</v>
      </c>
    </row>
    <row r="33" spans="1:8">
      <c r="A33" s="101"/>
      <c r="B33" s="101"/>
      <c r="C33" s="101"/>
      <c r="D33" s="92"/>
      <c r="E33" s="92"/>
      <c r="F33" s="92"/>
      <c r="G33" s="92"/>
      <c r="H33" s="92"/>
    </row>
    <row r="34" spans="1:8">
      <c r="A34" s="239" t="s">
        <v>111</v>
      </c>
      <c r="B34" s="229"/>
      <c r="C34" s="229"/>
      <c r="D34" s="229"/>
      <c r="E34" s="230"/>
      <c r="F34" s="240">
        <v>43951</v>
      </c>
      <c r="G34" s="229"/>
      <c r="H34" s="230"/>
    </row>
    <row r="35" spans="1:8" ht="56">
      <c r="A35" s="246">
        <v>1</v>
      </c>
      <c r="B35" s="17" t="s">
        <v>204</v>
      </c>
      <c r="C35" s="17" t="s">
        <v>433</v>
      </c>
      <c r="D35" s="17" t="s">
        <v>1843</v>
      </c>
      <c r="E35" s="17" t="s">
        <v>1844</v>
      </c>
      <c r="F35" s="92"/>
      <c r="G35" s="31">
        <v>409167</v>
      </c>
      <c r="H35" s="17" t="s">
        <v>484</v>
      </c>
    </row>
    <row r="36" spans="1:8" ht="70">
      <c r="A36" s="238"/>
      <c r="B36" s="17" t="s">
        <v>204</v>
      </c>
      <c r="C36" s="17" t="s">
        <v>983</v>
      </c>
      <c r="D36" s="17" t="s">
        <v>1845</v>
      </c>
      <c r="E36" s="17" t="s">
        <v>1846</v>
      </c>
      <c r="F36" s="17" t="s">
        <v>1718</v>
      </c>
      <c r="G36" s="17" t="s">
        <v>1035</v>
      </c>
      <c r="H36" s="17" t="s">
        <v>798</v>
      </c>
    </row>
    <row r="37" spans="1:8" ht="56">
      <c r="A37" s="17">
        <v>2</v>
      </c>
      <c r="B37" s="17" t="s">
        <v>23</v>
      </c>
      <c r="C37" s="17" t="s">
        <v>1323</v>
      </c>
      <c r="D37" s="17" t="s">
        <v>1847</v>
      </c>
      <c r="E37" s="38" t="s">
        <v>1848</v>
      </c>
      <c r="F37" s="17" t="s">
        <v>1849</v>
      </c>
      <c r="G37" s="17" t="s">
        <v>1322</v>
      </c>
      <c r="H37" s="17" t="s">
        <v>1850</v>
      </c>
    </row>
    <row r="38" spans="1:8" ht="56">
      <c r="A38" s="17">
        <v>3</v>
      </c>
      <c r="B38" s="17" t="s">
        <v>1391</v>
      </c>
      <c r="C38" s="34" t="s">
        <v>1775</v>
      </c>
      <c r="D38" s="34" t="s">
        <v>220</v>
      </c>
      <c r="E38" s="34" t="s">
        <v>1851</v>
      </c>
      <c r="F38" s="34"/>
      <c r="G38" s="34" t="s">
        <v>1852</v>
      </c>
      <c r="H38" s="34" t="s">
        <v>1789</v>
      </c>
    </row>
    <row r="39" spans="1:8" ht="98">
      <c r="A39" s="17">
        <v>4</v>
      </c>
      <c r="B39" s="17" t="s">
        <v>958</v>
      </c>
      <c r="C39" s="17" t="s">
        <v>1323</v>
      </c>
      <c r="D39" s="17" t="s">
        <v>1853</v>
      </c>
      <c r="E39" s="17" t="s">
        <v>1854</v>
      </c>
      <c r="F39" s="17" t="s">
        <v>1849</v>
      </c>
      <c r="G39" s="17" t="s">
        <v>1338</v>
      </c>
      <c r="H39" s="17" t="s">
        <v>1855</v>
      </c>
    </row>
    <row r="40" spans="1:8" ht="70">
      <c r="A40" s="17">
        <v>5</v>
      </c>
      <c r="B40" s="17" t="s">
        <v>913</v>
      </c>
      <c r="C40" s="17" t="s">
        <v>1856</v>
      </c>
      <c r="D40" s="17" t="s">
        <v>105</v>
      </c>
      <c r="E40" s="17" t="s">
        <v>1857</v>
      </c>
      <c r="F40" s="17" t="s">
        <v>1858</v>
      </c>
      <c r="G40" s="17" t="s">
        <v>598</v>
      </c>
      <c r="H40" s="17" t="s">
        <v>1334</v>
      </c>
    </row>
    <row r="41" spans="1:8" ht="28">
      <c r="A41" s="246">
        <v>6</v>
      </c>
      <c r="B41" s="17" t="s">
        <v>204</v>
      </c>
      <c r="C41" s="17" t="s">
        <v>433</v>
      </c>
      <c r="D41" s="17" t="s">
        <v>434</v>
      </c>
      <c r="E41" s="17" t="s">
        <v>1860</v>
      </c>
      <c r="F41" s="92"/>
      <c r="G41" s="92"/>
      <c r="H41" s="92"/>
    </row>
    <row r="42" spans="1:8" ht="42">
      <c r="A42" s="238"/>
      <c r="B42" s="17" t="s">
        <v>204</v>
      </c>
      <c r="C42" s="17" t="s">
        <v>983</v>
      </c>
      <c r="D42" s="17" t="s">
        <v>27</v>
      </c>
      <c r="E42" s="17" t="s">
        <v>1846</v>
      </c>
      <c r="F42" s="17" t="s">
        <v>1681</v>
      </c>
      <c r="G42" s="17" t="s">
        <v>1863</v>
      </c>
      <c r="H42" s="17" t="s">
        <v>46</v>
      </c>
    </row>
    <row r="43" spans="1:8" ht="42">
      <c r="A43" s="17">
        <v>7</v>
      </c>
      <c r="B43" s="17" t="s">
        <v>921</v>
      </c>
      <c r="C43" s="99" t="s">
        <v>922</v>
      </c>
      <c r="D43" s="17" t="s">
        <v>27</v>
      </c>
      <c r="E43" s="49" t="s">
        <v>1865</v>
      </c>
      <c r="F43" s="17" t="s">
        <v>942</v>
      </c>
      <c r="G43" s="17" t="s">
        <v>280</v>
      </c>
      <c r="H43" s="17" t="s">
        <v>54</v>
      </c>
    </row>
    <row r="44" spans="1:8">
      <c r="A44" s="101"/>
      <c r="B44" s="101"/>
      <c r="C44" s="101"/>
      <c r="D44" s="92"/>
      <c r="E44" s="92"/>
      <c r="F44" s="92"/>
      <c r="G44" s="92"/>
      <c r="H44" s="92"/>
    </row>
    <row r="45" spans="1:8">
      <c r="A45" s="239" t="s">
        <v>129</v>
      </c>
      <c r="B45" s="229"/>
      <c r="C45" s="229"/>
      <c r="D45" s="229"/>
      <c r="E45" s="230"/>
      <c r="F45" s="239" t="s">
        <v>131</v>
      </c>
      <c r="G45" s="229"/>
      <c r="H45" s="230"/>
    </row>
    <row r="46" spans="1:8" ht="42">
      <c r="A46" s="17">
        <v>1</v>
      </c>
      <c r="B46" s="17" t="s">
        <v>996</v>
      </c>
      <c r="C46" s="17" t="s">
        <v>998</v>
      </c>
      <c r="D46" s="17" t="s">
        <v>27</v>
      </c>
      <c r="E46" s="17"/>
      <c r="F46" s="17" t="s">
        <v>1869</v>
      </c>
      <c r="G46" s="107">
        <v>43948</v>
      </c>
      <c r="H46" s="17" t="s">
        <v>798</v>
      </c>
    </row>
    <row r="47" spans="1:8" ht="70">
      <c r="A47" s="17">
        <v>2</v>
      </c>
      <c r="B47" s="17" t="s">
        <v>953</v>
      </c>
      <c r="C47" s="17" t="s">
        <v>1704</v>
      </c>
      <c r="D47" s="17" t="s">
        <v>27</v>
      </c>
      <c r="E47" s="39" t="s">
        <v>1870</v>
      </c>
      <c r="F47" s="17" t="s">
        <v>83</v>
      </c>
      <c r="G47" s="17" t="s">
        <v>1872</v>
      </c>
      <c r="H47" s="17" t="s">
        <v>18</v>
      </c>
    </row>
    <row r="48" spans="1:8" ht="42">
      <c r="A48" s="17">
        <v>3</v>
      </c>
      <c r="B48" s="17" t="s">
        <v>1438</v>
      </c>
      <c r="C48" s="34" t="s">
        <v>1775</v>
      </c>
      <c r="D48" s="34" t="s">
        <v>27</v>
      </c>
      <c r="E48" s="34" t="s">
        <v>1873</v>
      </c>
      <c r="F48" s="34"/>
      <c r="G48" s="34" t="s">
        <v>1852</v>
      </c>
      <c r="H48" s="34" t="s">
        <v>1789</v>
      </c>
    </row>
    <row r="49" spans="1:8" ht="14">
      <c r="A49" s="17">
        <v>4</v>
      </c>
      <c r="B49" s="17" t="s">
        <v>899</v>
      </c>
      <c r="C49" s="17" t="s">
        <v>1239</v>
      </c>
      <c r="D49" s="25"/>
      <c r="E49" s="49"/>
      <c r="F49" s="25"/>
      <c r="G49" s="25"/>
      <c r="H49" s="25"/>
    </row>
    <row r="50" spans="1:8" ht="42">
      <c r="A50" s="17">
        <v>5</v>
      </c>
      <c r="B50" s="17" t="s">
        <v>1221</v>
      </c>
      <c r="C50" s="99" t="s">
        <v>922</v>
      </c>
      <c r="D50" s="17" t="s">
        <v>27</v>
      </c>
      <c r="E50" s="49" t="s">
        <v>1123</v>
      </c>
      <c r="F50" s="17" t="s">
        <v>1051</v>
      </c>
      <c r="G50" s="17" t="s">
        <v>1294</v>
      </c>
      <c r="H50" s="17" t="s">
        <v>54</v>
      </c>
    </row>
    <row r="51" spans="1:8" ht="42">
      <c r="A51" s="17">
        <v>6</v>
      </c>
      <c r="B51" s="17" t="s">
        <v>23</v>
      </c>
      <c r="C51" s="17" t="s">
        <v>1323</v>
      </c>
      <c r="D51" s="17" t="s">
        <v>1324</v>
      </c>
      <c r="E51" s="38"/>
      <c r="F51" s="17"/>
      <c r="G51" s="17"/>
      <c r="H51" s="17"/>
    </row>
    <row r="52" spans="1:8">
      <c r="A52" s="92"/>
      <c r="B52" s="92"/>
      <c r="C52" s="92"/>
      <c r="D52" s="92"/>
      <c r="E52" s="92"/>
      <c r="F52" s="92"/>
      <c r="G52" s="92"/>
      <c r="H52" s="92"/>
    </row>
    <row r="53" spans="1:8">
      <c r="A53" s="239" t="s">
        <v>1784</v>
      </c>
      <c r="B53" s="229"/>
      <c r="C53" s="229"/>
      <c r="D53" s="229"/>
      <c r="E53" s="230"/>
      <c r="F53" s="240">
        <v>43953</v>
      </c>
      <c r="G53" s="229"/>
      <c r="H53" s="230"/>
    </row>
    <row r="54" spans="1:8" ht="84">
      <c r="A54" s="17">
        <v>1</v>
      </c>
      <c r="B54" s="17" t="s">
        <v>93</v>
      </c>
      <c r="C54" s="17" t="s">
        <v>646</v>
      </c>
      <c r="D54" s="17" t="s">
        <v>105</v>
      </c>
      <c r="E54" s="17" t="s">
        <v>1874</v>
      </c>
      <c r="F54" s="17" t="s">
        <v>1875</v>
      </c>
      <c r="G54" s="17" t="s">
        <v>1876</v>
      </c>
      <c r="H54" s="17" t="s">
        <v>1810</v>
      </c>
    </row>
    <row r="55" spans="1:8" ht="56">
      <c r="A55" s="17">
        <v>2</v>
      </c>
      <c r="B55" s="17" t="s">
        <v>1391</v>
      </c>
      <c r="C55" s="34" t="s">
        <v>1775</v>
      </c>
      <c r="D55" s="34" t="s">
        <v>27</v>
      </c>
      <c r="E55" s="34" t="s">
        <v>1877</v>
      </c>
      <c r="F55" s="34" t="s">
        <v>1878</v>
      </c>
      <c r="G55" s="34" t="s">
        <v>1852</v>
      </c>
      <c r="H55" s="34" t="s">
        <v>1880</v>
      </c>
    </row>
    <row r="56" spans="1:8" ht="56">
      <c r="A56" s="17">
        <v>3</v>
      </c>
      <c r="B56" s="17" t="s">
        <v>1746</v>
      </c>
      <c r="C56" s="17" t="s">
        <v>1747</v>
      </c>
      <c r="D56" s="17" t="s">
        <v>1881</v>
      </c>
      <c r="E56" s="17" t="s">
        <v>1883</v>
      </c>
      <c r="F56" s="17" t="s">
        <v>1751</v>
      </c>
      <c r="G56" s="17" t="s">
        <v>1885</v>
      </c>
      <c r="H56" s="17" t="s">
        <v>798</v>
      </c>
    </row>
    <row r="57" spans="1:8" ht="84">
      <c r="A57" s="17">
        <v>4</v>
      </c>
      <c r="B57" s="17" t="s">
        <v>1814</v>
      </c>
      <c r="C57" s="17" t="s">
        <v>1167</v>
      </c>
      <c r="D57" s="120" t="s">
        <v>27</v>
      </c>
      <c r="E57" s="123" t="s">
        <v>1816</v>
      </c>
      <c r="F57" s="17" t="s">
        <v>1817</v>
      </c>
      <c r="G57" s="17" t="s">
        <v>1818</v>
      </c>
      <c r="H57" s="17" t="s">
        <v>623</v>
      </c>
    </row>
    <row r="58" spans="1:8" ht="42">
      <c r="A58" s="17">
        <v>5</v>
      </c>
      <c r="B58" s="17" t="s">
        <v>1357</v>
      </c>
      <c r="C58" s="17" t="s">
        <v>1358</v>
      </c>
      <c r="D58" s="17" t="s">
        <v>27</v>
      </c>
      <c r="E58" s="17"/>
      <c r="F58" s="17" t="s">
        <v>1891</v>
      </c>
      <c r="G58" s="17"/>
      <c r="H58" s="92"/>
    </row>
  </sheetData>
  <mergeCells count="29">
    <mergeCell ref="A34:E34"/>
    <mergeCell ref="A35:A36"/>
    <mergeCell ref="A41:A42"/>
    <mergeCell ref="A45:E45"/>
    <mergeCell ref="F45:H45"/>
    <mergeCell ref="A53:E53"/>
    <mergeCell ref="F53:H53"/>
    <mergeCell ref="H21:H22"/>
    <mergeCell ref="F25:H25"/>
    <mergeCell ref="F34:H34"/>
    <mergeCell ref="A2:E2"/>
    <mergeCell ref="F2:H2"/>
    <mergeCell ref="A8:A9"/>
    <mergeCell ref="A13:E13"/>
    <mergeCell ref="F13:H13"/>
    <mergeCell ref="A15:A16"/>
    <mergeCell ref="H19:H20"/>
    <mergeCell ref="A19:A22"/>
    <mergeCell ref="B21:B22"/>
    <mergeCell ref="C21:C22"/>
    <mergeCell ref="A25:E25"/>
    <mergeCell ref="A27:A28"/>
    <mergeCell ref="A29:A30"/>
    <mergeCell ref="B19:B20"/>
    <mergeCell ref="C19:C20"/>
    <mergeCell ref="F19:F20"/>
    <mergeCell ref="G19:G20"/>
    <mergeCell ref="F21:F22"/>
    <mergeCell ref="G21:G22"/>
  </mergeCells>
  <conditionalFormatting sqref="B3:B10 C3:C8 D6 C10 B12:C12 B14:B17 C14:C22 B19:B24 C24 C26:C28 B30:B33 C31:C33 B35 C35:C36 B38:B43 C38:C44 B46:B51 C47 C50">
    <cfRule type="notContainsBlanks" dxfId="7" priority="1">
      <formula>LEN(TRIM(B3))&gt;0</formula>
    </cfRule>
  </conditionalFormatting>
  <hyperlinks>
    <hyperlink ref="E3" r:id="rId1" xr:uid="{00000000-0004-0000-1E00-000000000000}"/>
    <hyperlink ref="E9" r:id="rId2" xr:uid="{00000000-0004-0000-1E00-000001000000}"/>
    <hyperlink ref="E26" r:id="rId3" xr:uid="{00000000-0004-0000-1E00-000002000000}"/>
    <hyperlink ref="E30" r:id="rId4" xr:uid="{00000000-0004-0000-1E00-000003000000}"/>
    <hyperlink ref="E31" r:id="rId5" xr:uid="{00000000-0004-0000-1E00-000004000000}"/>
    <hyperlink ref="E47" r:id="rId6" xr:uid="{00000000-0004-0000-1E00-000005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I58"/>
  <sheetViews>
    <sheetView workbookViewId="0">
      <selection activeCell="D11" sqref="A1:H14"/>
    </sheetView>
  </sheetViews>
  <sheetFormatPr baseColWidth="10" defaultColWidth="14.5" defaultRowHeight="15.75" customHeight="1"/>
  <cols>
    <col min="1" max="1" width="12.5" customWidth="1"/>
    <col min="2" max="2" width="19.33203125" customWidth="1"/>
    <col min="3" max="3" width="10.83203125" customWidth="1"/>
    <col min="4" max="4" width="17.5" customWidth="1"/>
    <col min="5" max="5" width="49.1640625" customWidth="1"/>
    <col min="6" max="6" width="21.1640625" customWidth="1"/>
  </cols>
  <sheetData>
    <row r="1" spans="1:9" ht="42">
      <c r="A1" s="17" t="s">
        <v>888</v>
      </c>
      <c r="B1" s="17" t="s">
        <v>889</v>
      </c>
      <c r="C1" s="17" t="s">
        <v>3</v>
      </c>
      <c r="D1" s="17" t="s">
        <v>4</v>
      </c>
      <c r="E1" s="17" t="s">
        <v>5</v>
      </c>
      <c r="F1" s="17" t="s">
        <v>6</v>
      </c>
      <c r="G1" s="17" t="s">
        <v>7</v>
      </c>
      <c r="H1" s="17" t="s">
        <v>8</v>
      </c>
    </row>
    <row r="2" spans="1:9" ht="13">
      <c r="A2" s="239" t="s">
        <v>9</v>
      </c>
      <c r="B2" s="229"/>
      <c r="C2" s="229"/>
      <c r="D2" s="229"/>
      <c r="E2" s="230"/>
      <c r="F2" s="240">
        <v>43948</v>
      </c>
      <c r="G2" s="229"/>
      <c r="H2" s="230"/>
    </row>
    <row r="3" spans="1:9" ht="42">
      <c r="A3" s="17">
        <v>1</v>
      </c>
      <c r="B3" s="17" t="s">
        <v>996</v>
      </c>
      <c r="C3" s="17" t="s">
        <v>1859</v>
      </c>
      <c r="D3" s="17" t="s">
        <v>27</v>
      </c>
      <c r="E3" s="17" t="s">
        <v>1861</v>
      </c>
      <c r="F3" s="17" t="s">
        <v>1143</v>
      </c>
      <c r="G3" s="107">
        <v>43951</v>
      </c>
      <c r="H3" s="17" t="s">
        <v>1144</v>
      </c>
    </row>
    <row r="4" spans="1:9" ht="42">
      <c r="A4" s="17">
        <v>2</v>
      </c>
      <c r="B4" s="17" t="s">
        <v>921</v>
      </c>
      <c r="C4" s="17" t="s">
        <v>1013</v>
      </c>
      <c r="D4" s="17" t="s">
        <v>27</v>
      </c>
      <c r="E4" s="17" t="s">
        <v>1866</v>
      </c>
      <c r="F4" s="17" t="s">
        <v>1015</v>
      </c>
      <c r="G4" s="17" t="s">
        <v>1468</v>
      </c>
      <c r="H4" s="17" t="s">
        <v>54</v>
      </c>
      <c r="I4" s="17"/>
    </row>
    <row r="5" spans="1:9" ht="42">
      <c r="A5" s="17">
        <v>3</v>
      </c>
      <c r="B5" s="17" t="s">
        <v>1391</v>
      </c>
      <c r="C5" s="17" t="s">
        <v>1439</v>
      </c>
      <c r="D5" s="17" t="s">
        <v>1324</v>
      </c>
      <c r="E5" s="29" t="str">
        <f>HYPERLINK("https://topspb.tv/programs/releases/99716/","Подготовка к ОГЭ. Видеолекция. Линейные и квадратные уравнения.")</f>
        <v>Подготовка к ОГЭ. Видеолекция. Линейные и квадратные уравнения.</v>
      </c>
      <c r="F5" s="17" t="s">
        <v>1871</v>
      </c>
      <c r="G5" s="17"/>
      <c r="H5" s="17"/>
    </row>
    <row r="6" spans="1:9" ht="42">
      <c r="A6" s="246"/>
      <c r="B6" s="246" t="s">
        <v>1485</v>
      </c>
      <c r="C6" s="246" t="s">
        <v>1487</v>
      </c>
      <c r="D6" s="17" t="s">
        <v>27</v>
      </c>
      <c r="E6" s="152" t="str">
        <f>HYPERLINK("https://drive.google.com/file/d/1n5ufS5FhBxnWCWXcWRYWX7PXGYAfnY0A/view?usp=sharing","Ссылка на презентацию. Параграф 28. Диаграммы (повторение)")</f>
        <v>Ссылка на презентацию. Параграф 28. Диаграммы (повторение)</v>
      </c>
      <c r="F6" s="259" t="str">
        <f>HYPERLINK("https://forms.gle/MyN31Ygpu2doHJgu5","Пройти тест по ссылке")</f>
        <v>Пройти тест по ссылке</v>
      </c>
      <c r="G6" s="246" t="s">
        <v>1882</v>
      </c>
      <c r="H6" s="246" t="s">
        <v>635</v>
      </c>
    </row>
    <row r="7" spans="1:9" ht="28">
      <c r="A7" s="237"/>
      <c r="B7" s="238"/>
      <c r="C7" s="238"/>
      <c r="D7" s="17" t="s">
        <v>1640</v>
      </c>
      <c r="E7" s="152" t="str">
        <f>HYPERLINK("https://resh.edu.ru/subject/lesson/3053/main/","Видеоурок на тему Диаграммы")</f>
        <v>Видеоурок на тему Диаграммы</v>
      </c>
      <c r="F7" s="238"/>
      <c r="G7" s="238"/>
      <c r="H7" s="238"/>
    </row>
    <row r="8" spans="1:9" ht="42">
      <c r="A8" s="237"/>
      <c r="B8" s="246" t="s">
        <v>1485</v>
      </c>
      <c r="C8" s="246" t="s">
        <v>1504</v>
      </c>
      <c r="D8" s="102" t="s">
        <v>27</v>
      </c>
      <c r="E8" s="152" t="str">
        <f>HYPERLINK("https://drive.google.com/file/d/1n5ufS5FhBxnWCWXcWRYWX7PXGYAfnY0A/view?usp=sharing","Ссылка на презентацию. Параграф 28. Диаграммы (повторение)")</f>
        <v>Ссылка на презентацию. Параграф 28. Диаграммы (повторение)</v>
      </c>
      <c r="F8" s="259" t="str">
        <f>HYPERLINK("https://forms.gle/MyN31Ygpu2doHJgu5","Пройти тест по ссылке")</f>
        <v>Пройти тест по ссылке</v>
      </c>
      <c r="G8" s="246" t="s">
        <v>1882</v>
      </c>
      <c r="H8" s="246" t="s">
        <v>904</v>
      </c>
    </row>
    <row r="9" spans="1:9" ht="28">
      <c r="A9" s="238"/>
      <c r="B9" s="238"/>
      <c r="C9" s="238"/>
      <c r="D9" s="17" t="s">
        <v>1655</v>
      </c>
      <c r="E9" s="152" t="str">
        <f>HYPERLINK("https://resh.edu.ru/subject/lesson/3053/main/","Видеоурок на тему Диаграммы")</f>
        <v>Видеоурок на тему Диаграммы</v>
      </c>
      <c r="F9" s="238"/>
      <c r="G9" s="238"/>
      <c r="H9" s="238"/>
    </row>
    <row r="10" spans="1:9" ht="28">
      <c r="A10" s="17">
        <v>5</v>
      </c>
      <c r="B10" s="17" t="s">
        <v>899</v>
      </c>
      <c r="C10" s="17" t="s">
        <v>900</v>
      </c>
      <c r="D10" s="17" t="s">
        <v>105</v>
      </c>
      <c r="E10" s="180" t="s">
        <v>1902</v>
      </c>
      <c r="F10" s="17" t="s">
        <v>1365</v>
      </c>
      <c r="G10" s="17" t="s">
        <v>903</v>
      </c>
      <c r="H10" s="17" t="s">
        <v>1909</v>
      </c>
    </row>
    <row r="11" spans="1:9" ht="42">
      <c r="A11" s="246">
        <v>6</v>
      </c>
      <c r="B11" s="17" t="s">
        <v>1913</v>
      </c>
      <c r="C11" s="17" t="s">
        <v>1914</v>
      </c>
      <c r="D11" s="17" t="s">
        <v>794</v>
      </c>
      <c r="E11" s="181" t="s">
        <v>1915</v>
      </c>
      <c r="F11" s="17" t="s">
        <v>1916</v>
      </c>
      <c r="G11" s="17" t="s">
        <v>1917</v>
      </c>
      <c r="H11" s="17" t="s">
        <v>635</v>
      </c>
    </row>
    <row r="12" spans="1:9" ht="56">
      <c r="A12" s="238"/>
      <c r="B12" s="17" t="s">
        <v>1595</v>
      </c>
      <c r="C12" s="17" t="s">
        <v>1596</v>
      </c>
      <c r="D12" s="17" t="s">
        <v>1918</v>
      </c>
      <c r="E12" s="149" t="s">
        <v>1919</v>
      </c>
      <c r="F12" s="17" t="s">
        <v>1607</v>
      </c>
      <c r="G12" s="17" t="s">
        <v>1832</v>
      </c>
      <c r="H12" s="17" t="s">
        <v>1611</v>
      </c>
    </row>
    <row r="13" spans="1:9" ht="42">
      <c r="A13" s="246">
        <v>7</v>
      </c>
      <c r="B13" s="17" t="s">
        <v>204</v>
      </c>
      <c r="C13" s="17" t="s">
        <v>666</v>
      </c>
      <c r="D13" s="17" t="s">
        <v>794</v>
      </c>
      <c r="E13" s="182" t="s">
        <v>1920</v>
      </c>
      <c r="F13" s="65" t="s">
        <v>1921</v>
      </c>
      <c r="G13" s="54" t="s">
        <v>587</v>
      </c>
      <c r="H13" s="17" t="s">
        <v>1922</v>
      </c>
    </row>
    <row r="14" spans="1:9" ht="42">
      <c r="A14" s="238"/>
      <c r="B14" s="17" t="s">
        <v>204</v>
      </c>
      <c r="C14" s="17" t="s">
        <v>565</v>
      </c>
      <c r="D14" s="17" t="s">
        <v>794</v>
      </c>
      <c r="E14" s="17" t="s">
        <v>1923</v>
      </c>
      <c r="F14" s="17" t="s">
        <v>1924</v>
      </c>
      <c r="G14" s="17" t="s">
        <v>1925</v>
      </c>
      <c r="H14" s="17" t="s">
        <v>635</v>
      </c>
    </row>
    <row r="15" spans="1:9" ht="13">
      <c r="A15" s="101"/>
      <c r="B15" s="101"/>
      <c r="C15" s="101"/>
      <c r="D15" s="92"/>
      <c r="E15" s="92"/>
      <c r="F15" s="92"/>
      <c r="G15" s="92"/>
      <c r="H15" s="92"/>
    </row>
    <row r="16" spans="1:9" ht="13">
      <c r="A16" s="239" t="s">
        <v>47</v>
      </c>
      <c r="B16" s="229"/>
      <c r="C16" s="229"/>
      <c r="D16" s="229"/>
      <c r="E16" s="230"/>
      <c r="F16" s="240">
        <v>43949</v>
      </c>
      <c r="G16" s="229"/>
      <c r="H16" s="230"/>
    </row>
    <row r="17" spans="1:8" ht="56">
      <c r="A17" s="17">
        <v>1</v>
      </c>
      <c r="B17" s="17" t="s">
        <v>23</v>
      </c>
      <c r="C17" s="17" t="s">
        <v>1010</v>
      </c>
      <c r="D17" s="17" t="s">
        <v>105</v>
      </c>
      <c r="E17" s="17" t="s">
        <v>1926</v>
      </c>
      <c r="F17" s="17" t="s">
        <v>1927</v>
      </c>
      <c r="G17" s="17" t="s">
        <v>1744</v>
      </c>
      <c r="H17" s="17"/>
    </row>
    <row r="18" spans="1:8" ht="42">
      <c r="A18" s="246"/>
      <c r="B18" s="17" t="s">
        <v>204</v>
      </c>
      <c r="C18" s="17" t="s">
        <v>666</v>
      </c>
      <c r="D18" s="17" t="s">
        <v>297</v>
      </c>
      <c r="E18" s="54" t="s">
        <v>1928</v>
      </c>
      <c r="F18" s="17" t="s">
        <v>1929</v>
      </c>
      <c r="G18" s="17" t="s">
        <v>797</v>
      </c>
      <c r="H18" s="17" t="s">
        <v>704</v>
      </c>
    </row>
    <row r="19" spans="1:8" ht="42">
      <c r="A19" s="238"/>
      <c r="B19" s="17" t="s">
        <v>204</v>
      </c>
      <c r="C19" s="17" t="s">
        <v>565</v>
      </c>
      <c r="D19" s="17" t="s">
        <v>794</v>
      </c>
      <c r="E19" s="17" t="s">
        <v>1930</v>
      </c>
      <c r="F19" s="17" t="s">
        <v>1931</v>
      </c>
      <c r="G19" s="17" t="s">
        <v>1762</v>
      </c>
      <c r="H19" s="17" t="s">
        <v>704</v>
      </c>
    </row>
    <row r="20" spans="1:8" ht="84">
      <c r="A20" s="17">
        <v>3</v>
      </c>
      <c r="B20" s="17" t="s">
        <v>1746</v>
      </c>
      <c r="C20" s="17" t="s">
        <v>1747</v>
      </c>
      <c r="D20" s="17" t="s">
        <v>1932</v>
      </c>
      <c r="E20" s="17" t="s">
        <v>1933</v>
      </c>
      <c r="F20" s="17" t="s">
        <v>1751</v>
      </c>
      <c r="G20" s="17" t="s">
        <v>1787</v>
      </c>
      <c r="H20" s="17" t="s">
        <v>798</v>
      </c>
    </row>
    <row r="21" spans="1:8" ht="42">
      <c r="A21" s="17">
        <v>4</v>
      </c>
      <c r="B21" s="17" t="s">
        <v>1221</v>
      </c>
      <c r="C21" s="17" t="s">
        <v>1013</v>
      </c>
      <c r="D21" s="17" t="s">
        <v>27</v>
      </c>
      <c r="E21" s="17" t="s">
        <v>1934</v>
      </c>
      <c r="F21" s="17" t="s">
        <v>1015</v>
      </c>
      <c r="G21" s="17" t="s">
        <v>956</v>
      </c>
      <c r="H21" s="17" t="s">
        <v>315</v>
      </c>
    </row>
    <row r="22" spans="1:8" ht="42">
      <c r="A22" s="17">
        <v>5</v>
      </c>
      <c r="B22" s="17" t="s">
        <v>1391</v>
      </c>
      <c r="C22" s="17" t="s">
        <v>1392</v>
      </c>
      <c r="D22" s="17" t="s">
        <v>1324</v>
      </c>
      <c r="E22" s="17" t="s">
        <v>1935</v>
      </c>
      <c r="F22" s="17" t="s">
        <v>1936</v>
      </c>
      <c r="G22" s="107"/>
      <c r="H22" s="17"/>
    </row>
    <row r="23" spans="1:8" ht="28">
      <c r="A23" s="17">
        <v>6</v>
      </c>
      <c r="B23" s="17" t="s">
        <v>958</v>
      </c>
      <c r="C23" s="17" t="s">
        <v>1010</v>
      </c>
      <c r="D23" s="17" t="s">
        <v>105</v>
      </c>
      <c r="E23" s="17" t="s">
        <v>1937</v>
      </c>
      <c r="F23" s="17" t="s">
        <v>1938</v>
      </c>
      <c r="G23" s="110">
        <v>43950</v>
      </c>
      <c r="H23" s="17"/>
    </row>
    <row r="24" spans="1:8" ht="42">
      <c r="A24" s="17">
        <v>7</v>
      </c>
      <c r="B24" s="17" t="s">
        <v>1357</v>
      </c>
      <c r="C24" s="17" t="s">
        <v>1518</v>
      </c>
      <c r="D24" s="17" t="s">
        <v>27</v>
      </c>
      <c r="E24" s="17" t="s">
        <v>1939</v>
      </c>
      <c r="F24" s="17"/>
      <c r="G24" s="17"/>
      <c r="H24" s="92"/>
    </row>
    <row r="25" spans="1:8" ht="13">
      <c r="A25" s="101"/>
      <c r="B25" s="101"/>
      <c r="C25" s="101"/>
      <c r="D25" s="92"/>
      <c r="E25" s="92"/>
      <c r="F25" s="92"/>
      <c r="G25" s="92"/>
      <c r="H25" s="92"/>
    </row>
    <row r="26" spans="1:8" ht="13">
      <c r="A26" s="239" t="s">
        <v>1940</v>
      </c>
      <c r="B26" s="229"/>
      <c r="C26" s="229"/>
      <c r="D26" s="229"/>
      <c r="E26" s="230"/>
      <c r="F26" s="240">
        <v>43950</v>
      </c>
      <c r="G26" s="229"/>
      <c r="H26" s="230"/>
    </row>
    <row r="27" spans="1:8" ht="42">
      <c r="A27" s="17">
        <v>1</v>
      </c>
      <c r="B27" s="17" t="s">
        <v>921</v>
      </c>
      <c r="C27" s="17" t="s">
        <v>1013</v>
      </c>
      <c r="D27" s="17" t="s">
        <v>27</v>
      </c>
      <c r="E27" s="17" t="s">
        <v>1941</v>
      </c>
      <c r="F27" s="17" t="s">
        <v>1015</v>
      </c>
      <c r="G27" s="17" t="s">
        <v>956</v>
      </c>
      <c r="H27" s="17" t="s">
        <v>54</v>
      </c>
    </row>
    <row r="28" spans="1:8" ht="42">
      <c r="A28" s="246">
        <v>2</v>
      </c>
      <c r="B28" s="17" t="s">
        <v>204</v>
      </c>
      <c r="C28" s="17" t="s">
        <v>666</v>
      </c>
      <c r="D28" s="17" t="s">
        <v>1942</v>
      </c>
      <c r="E28" s="17" t="s">
        <v>1943</v>
      </c>
      <c r="F28" s="17" t="s">
        <v>1929</v>
      </c>
      <c r="G28" s="17" t="s">
        <v>1945</v>
      </c>
      <c r="H28" s="17" t="s">
        <v>1594</v>
      </c>
    </row>
    <row r="29" spans="1:8" ht="42">
      <c r="A29" s="238"/>
      <c r="B29" s="17" t="s">
        <v>204</v>
      </c>
      <c r="C29" s="17" t="s">
        <v>565</v>
      </c>
      <c r="D29" s="17" t="s">
        <v>1942</v>
      </c>
      <c r="E29" s="17" t="s">
        <v>1947</v>
      </c>
      <c r="F29" s="17" t="s">
        <v>1924</v>
      </c>
      <c r="G29" s="17" t="s">
        <v>1762</v>
      </c>
      <c r="H29" s="17" t="s">
        <v>1594</v>
      </c>
    </row>
    <row r="30" spans="1:8" ht="28">
      <c r="A30" s="17">
        <v>3</v>
      </c>
      <c r="B30" s="17" t="s">
        <v>23</v>
      </c>
      <c r="C30" s="17" t="s">
        <v>1010</v>
      </c>
      <c r="D30" s="17" t="s">
        <v>1948</v>
      </c>
      <c r="E30" s="17" t="s">
        <v>1949</v>
      </c>
      <c r="F30" s="17" t="s">
        <v>1744</v>
      </c>
      <c r="G30" s="17"/>
      <c r="H30" s="17"/>
    </row>
    <row r="31" spans="1:8" ht="56">
      <c r="A31" s="246">
        <v>4</v>
      </c>
      <c r="B31" s="17" t="s">
        <v>204</v>
      </c>
      <c r="C31" s="17" t="s">
        <v>666</v>
      </c>
      <c r="D31" s="17" t="s">
        <v>1942</v>
      </c>
      <c r="E31" s="17" t="s">
        <v>1950</v>
      </c>
      <c r="F31" s="17" t="s">
        <v>1952</v>
      </c>
      <c r="G31" s="17" t="s">
        <v>1954</v>
      </c>
      <c r="H31" s="17" t="s">
        <v>1594</v>
      </c>
    </row>
    <row r="32" spans="1:8" ht="42">
      <c r="A32" s="238"/>
      <c r="B32" s="17" t="s">
        <v>204</v>
      </c>
      <c r="C32" s="17" t="s">
        <v>565</v>
      </c>
      <c r="D32" s="17" t="s">
        <v>1942</v>
      </c>
      <c r="E32" s="17" t="s">
        <v>1956</v>
      </c>
      <c r="F32" s="17" t="s">
        <v>1924</v>
      </c>
      <c r="G32" s="17" t="s">
        <v>1957</v>
      </c>
      <c r="H32" s="17" t="s">
        <v>1594</v>
      </c>
    </row>
    <row r="33" spans="1:8" ht="28">
      <c r="A33" s="17">
        <v>5</v>
      </c>
      <c r="B33" s="17" t="s">
        <v>1357</v>
      </c>
      <c r="C33" s="17" t="s">
        <v>1518</v>
      </c>
      <c r="D33" s="17" t="s">
        <v>105</v>
      </c>
      <c r="E33" s="17" t="s">
        <v>1958</v>
      </c>
      <c r="F33" s="17"/>
      <c r="G33" s="17"/>
      <c r="H33" s="92"/>
    </row>
    <row r="34" spans="1:8" ht="28">
      <c r="A34" s="17">
        <v>6</v>
      </c>
      <c r="B34" s="17" t="s">
        <v>958</v>
      </c>
      <c r="C34" s="17" t="s">
        <v>1010</v>
      </c>
      <c r="D34" s="17" t="s">
        <v>1948</v>
      </c>
      <c r="E34" s="17" t="s">
        <v>1959</v>
      </c>
      <c r="F34" s="17" t="s">
        <v>1960</v>
      </c>
      <c r="G34" s="17" t="s">
        <v>1961</v>
      </c>
      <c r="H34" s="17"/>
    </row>
    <row r="35" spans="1:8" ht="13">
      <c r="A35" s="101"/>
      <c r="B35" s="101"/>
      <c r="C35" s="101"/>
      <c r="D35" s="92"/>
      <c r="E35" s="92"/>
      <c r="F35" s="92"/>
      <c r="G35" s="92"/>
      <c r="H35" s="92"/>
    </row>
    <row r="36" spans="1:8" ht="13">
      <c r="A36" s="239" t="s">
        <v>111</v>
      </c>
      <c r="B36" s="229"/>
      <c r="C36" s="229"/>
      <c r="D36" s="229"/>
      <c r="E36" s="230"/>
      <c r="F36" s="240">
        <v>43951</v>
      </c>
      <c r="G36" s="229"/>
      <c r="H36" s="230"/>
    </row>
    <row r="37" spans="1:8" ht="28">
      <c r="A37" s="246">
        <v>1</v>
      </c>
      <c r="B37" s="17" t="s">
        <v>204</v>
      </c>
      <c r="C37" s="17" t="s">
        <v>666</v>
      </c>
      <c r="D37" s="17" t="s">
        <v>415</v>
      </c>
      <c r="E37" s="17" t="s">
        <v>1972</v>
      </c>
      <c r="F37" s="17" t="s">
        <v>1929</v>
      </c>
      <c r="G37" s="17" t="s">
        <v>1647</v>
      </c>
      <c r="H37" s="17" t="s">
        <v>798</v>
      </c>
    </row>
    <row r="38" spans="1:8" ht="42">
      <c r="A38" s="238"/>
      <c r="B38" s="17" t="s">
        <v>204</v>
      </c>
      <c r="C38" s="17" t="s">
        <v>565</v>
      </c>
      <c r="D38" s="17" t="s">
        <v>1942</v>
      </c>
      <c r="E38" s="17" t="s">
        <v>1975</v>
      </c>
      <c r="F38" s="17" t="s">
        <v>1924</v>
      </c>
      <c r="G38" s="17" t="s">
        <v>569</v>
      </c>
      <c r="H38" s="17" t="s">
        <v>798</v>
      </c>
    </row>
    <row r="39" spans="1:8" ht="28">
      <c r="A39" s="17">
        <v>2</v>
      </c>
      <c r="B39" s="17" t="s">
        <v>23</v>
      </c>
      <c r="C39" s="17" t="s">
        <v>1010</v>
      </c>
      <c r="D39" s="17" t="s">
        <v>1948</v>
      </c>
      <c r="E39" s="17" t="s">
        <v>1976</v>
      </c>
      <c r="F39" s="17" t="s">
        <v>1977</v>
      </c>
      <c r="G39" s="17" t="s">
        <v>1978</v>
      </c>
      <c r="H39" s="17" t="s">
        <v>264</v>
      </c>
    </row>
    <row r="40" spans="1:8" ht="42">
      <c r="A40" s="17">
        <v>3</v>
      </c>
      <c r="B40" s="17" t="s">
        <v>1391</v>
      </c>
      <c r="C40" s="17" t="s">
        <v>1439</v>
      </c>
      <c r="D40" s="17" t="s">
        <v>1324</v>
      </c>
      <c r="E40" s="142" t="s">
        <v>1979</v>
      </c>
      <c r="F40" s="17"/>
      <c r="G40" s="107"/>
      <c r="H40" s="17"/>
    </row>
    <row r="41" spans="1:8" ht="70">
      <c r="A41" s="17">
        <v>4</v>
      </c>
      <c r="B41" s="17" t="s">
        <v>1438</v>
      </c>
      <c r="C41" s="17" t="s">
        <v>1392</v>
      </c>
      <c r="D41" s="17" t="s">
        <v>1324</v>
      </c>
      <c r="E41" s="184" t="str">
        <f>HYPERLINK("https://yadi.sk/d/djY7u0vgwQOStw","Задание 20 ОГЭ стр.51-54. Зачетные задачи стр. 55-56")</f>
        <v>Задание 20 ОГЭ стр.51-54. Зачетные задачи стр. 55-56</v>
      </c>
      <c r="F41" s="17" t="s">
        <v>1989</v>
      </c>
      <c r="G41" s="107"/>
      <c r="H41" s="17"/>
    </row>
    <row r="42" spans="1:8" ht="42">
      <c r="A42" s="246">
        <v>5</v>
      </c>
      <c r="B42" s="17" t="s">
        <v>1586</v>
      </c>
      <c r="C42" s="17" t="s">
        <v>1914</v>
      </c>
      <c r="D42" s="17" t="s">
        <v>794</v>
      </c>
      <c r="E42" s="186" t="s">
        <v>1992</v>
      </c>
      <c r="F42" s="92"/>
      <c r="G42" s="107">
        <v>43948</v>
      </c>
      <c r="H42" s="92"/>
    </row>
    <row r="43" spans="1:8" ht="56">
      <c r="A43" s="238"/>
      <c r="B43" s="17" t="s">
        <v>1595</v>
      </c>
      <c r="C43" s="17" t="s">
        <v>1596</v>
      </c>
      <c r="D43" s="17" t="s">
        <v>105</v>
      </c>
      <c r="E43" s="149" t="s">
        <v>1995</v>
      </c>
      <c r="F43" s="17" t="s">
        <v>1607</v>
      </c>
      <c r="G43" s="17" t="s">
        <v>1832</v>
      </c>
      <c r="H43" s="17" t="s">
        <v>1611</v>
      </c>
    </row>
    <row r="44" spans="1:8" ht="42">
      <c r="A44" s="17">
        <v>6</v>
      </c>
      <c r="B44" s="17" t="s">
        <v>953</v>
      </c>
      <c r="C44" s="17" t="s">
        <v>50</v>
      </c>
      <c r="D44" s="17" t="s">
        <v>27</v>
      </c>
      <c r="E44" s="17" t="s">
        <v>1997</v>
      </c>
      <c r="F44" s="17" t="s">
        <v>1998</v>
      </c>
      <c r="G44" s="17" t="s">
        <v>1999</v>
      </c>
      <c r="H44" s="17" t="s">
        <v>54</v>
      </c>
    </row>
    <row r="45" spans="1:8" ht="13">
      <c r="A45" s="101"/>
      <c r="B45" s="101"/>
      <c r="C45" s="92"/>
      <c r="D45" s="92"/>
      <c r="E45" s="92"/>
      <c r="F45" s="92"/>
      <c r="G45" s="92"/>
      <c r="H45" s="92"/>
    </row>
    <row r="46" spans="1:8" ht="13">
      <c r="A46" s="239" t="s">
        <v>129</v>
      </c>
      <c r="B46" s="229"/>
      <c r="C46" s="229"/>
      <c r="D46" s="229"/>
      <c r="E46" s="230"/>
      <c r="F46" s="239" t="s">
        <v>131</v>
      </c>
      <c r="G46" s="229"/>
      <c r="H46" s="230"/>
    </row>
    <row r="47" spans="1:8" ht="42">
      <c r="A47" s="17">
        <v>1</v>
      </c>
      <c r="B47" s="17" t="s">
        <v>1391</v>
      </c>
      <c r="C47" s="17" t="s">
        <v>1392</v>
      </c>
      <c r="D47" s="17" t="s">
        <v>1324</v>
      </c>
      <c r="E47" s="17"/>
      <c r="F47" s="95"/>
      <c r="G47" s="107"/>
      <c r="H47" s="17"/>
    </row>
    <row r="48" spans="1:8" ht="28">
      <c r="A48" s="17">
        <v>2</v>
      </c>
      <c r="B48" s="17" t="s">
        <v>953</v>
      </c>
      <c r="C48" s="17" t="s">
        <v>50</v>
      </c>
      <c r="D48" s="17" t="s">
        <v>220</v>
      </c>
      <c r="E48" s="17" t="s">
        <v>2000</v>
      </c>
      <c r="F48" s="17" t="s">
        <v>2001</v>
      </c>
      <c r="G48" s="17" t="s">
        <v>1999</v>
      </c>
      <c r="H48" s="17" t="s">
        <v>54</v>
      </c>
    </row>
    <row r="49" spans="1:8" ht="42">
      <c r="A49" s="17">
        <v>3</v>
      </c>
      <c r="B49" s="17" t="s">
        <v>921</v>
      </c>
      <c r="C49" s="17" t="s">
        <v>1013</v>
      </c>
      <c r="D49" s="17" t="s">
        <v>27</v>
      </c>
      <c r="E49" s="17"/>
      <c r="F49" s="17" t="s">
        <v>1015</v>
      </c>
      <c r="G49" s="17"/>
      <c r="H49" s="17"/>
    </row>
    <row r="50" spans="1:8" ht="56">
      <c r="A50" s="17">
        <v>4</v>
      </c>
      <c r="B50" s="17" t="s">
        <v>996</v>
      </c>
      <c r="C50" s="17" t="s">
        <v>998</v>
      </c>
      <c r="D50" s="17" t="s">
        <v>27</v>
      </c>
      <c r="E50" s="17" t="s">
        <v>2002</v>
      </c>
      <c r="F50" s="17" t="s">
        <v>1200</v>
      </c>
      <c r="G50" s="17" t="s">
        <v>2003</v>
      </c>
      <c r="H50" s="17" t="s">
        <v>216</v>
      </c>
    </row>
    <row r="51" spans="1:8" ht="28">
      <c r="A51" s="17">
        <v>5</v>
      </c>
      <c r="B51" s="17" t="s">
        <v>958</v>
      </c>
      <c r="C51" s="17" t="s">
        <v>1010</v>
      </c>
      <c r="D51" s="17" t="s">
        <v>2004</v>
      </c>
      <c r="E51" s="17" t="s">
        <v>2005</v>
      </c>
      <c r="F51" s="17" t="s">
        <v>2006</v>
      </c>
      <c r="G51" s="17" t="s">
        <v>2007</v>
      </c>
      <c r="H51" s="17" t="s">
        <v>46</v>
      </c>
    </row>
    <row r="52" spans="1:8" ht="42">
      <c r="A52" s="17">
        <v>6</v>
      </c>
      <c r="B52" s="17" t="s">
        <v>1438</v>
      </c>
      <c r="C52" s="17" t="s">
        <v>1392</v>
      </c>
      <c r="D52" s="17" t="s">
        <v>1324</v>
      </c>
      <c r="E52" s="187"/>
      <c r="F52" s="17"/>
      <c r="G52" s="107"/>
      <c r="H52" s="17"/>
    </row>
    <row r="53" spans="1:8" ht="13">
      <c r="A53" s="92"/>
      <c r="B53" s="92"/>
      <c r="C53" s="92"/>
      <c r="D53" s="92"/>
      <c r="E53" s="92"/>
      <c r="F53" s="92"/>
      <c r="G53" s="92"/>
      <c r="H53" s="92"/>
    </row>
    <row r="54" spans="1:8" ht="13">
      <c r="A54" s="239" t="s">
        <v>1784</v>
      </c>
      <c r="B54" s="229"/>
      <c r="C54" s="229"/>
      <c r="D54" s="229"/>
      <c r="E54" s="230"/>
      <c r="F54" s="240">
        <v>43953</v>
      </c>
      <c r="G54" s="229"/>
      <c r="H54" s="230"/>
    </row>
    <row r="55" spans="1:8" ht="126">
      <c r="A55" s="17">
        <v>1</v>
      </c>
      <c r="B55" s="17" t="s">
        <v>899</v>
      </c>
      <c r="C55" s="17" t="s">
        <v>900</v>
      </c>
      <c r="D55" s="17" t="s">
        <v>27</v>
      </c>
      <c r="E55" s="17" t="s">
        <v>1902</v>
      </c>
      <c r="F55" s="17" t="s">
        <v>2008</v>
      </c>
      <c r="G55" s="17" t="s">
        <v>903</v>
      </c>
      <c r="H55" s="17" t="s">
        <v>1909</v>
      </c>
    </row>
    <row r="56" spans="1:8" ht="84">
      <c r="A56" s="17">
        <v>2</v>
      </c>
      <c r="B56" s="17" t="s">
        <v>1746</v>
      </c>
      <c r="C56" s="17" t="s">
        <v>1747</v>
      </c>
      <c r="D56" s="17" t="s">
        <v>27</v>
      </c>
      <c r="E56" s="17" t="s">
        <v>2009</v>
      </c>
      <c r="F56" s="17" t="s">
        <v>1751</v>
      </c>
      <c r="G56" s="17" t="s">
        <v>1819</v>
      </c>
      <c r="H56" s="17" t="s">
        <v>798</v>
      </c>
    </row>
    <row r="57" spans="1:8" ht="42">
      <c r="A57" s="17">
        <v>3</v>
      </c>
      <c r="B57" s="17" t="s">
        <v>1357</v>
      </c>
      <c r="C57" s="17" t="s">
        <v>1358</v>
      </c>
      <c r="D57" s="17" t="s">
        <v>27</v>
      </c>
      <c r="E57" s="17" t="s">
        <v>2010</v>
      </c>
      <c r="F57" s="17"/>
      <c r="G57" s="17"/>
      <c r="H57" s="92"/>
    </row>
    <row r="58" spans="1:8" ht="42">
      <c r="A58" s="17">
        <v>4</v>
      </c>
      <c r="B58" s="17" t="s">
        <v>953</v>
      </c>
      <c r="C58" s="17" t="s">
        <v>50</v>
      </c>
      <c r="D58" s="17" t="s">
        <v>27</v>
      </c>
      <c r="E58" s="17" t="s">
        <v>2011</v>
      </c>
      <c r="F58" s="17" t="s">
        <v>85</v>
      </c>
      <c r="G58" s="17" t="s">
        <v>1999</v>
      </c>
      <c r="H58" s="17" t="s">
        <v>54</v>
      </c>
    </row>
  </sheetData>
  <mergeCells count="30">
    <mergeCell ref="A46:E46"/>
    <mergeCell ref="A54:E54"/>
    <mergeCell ref="F54:H54"/>
    <mergeCell ref="A28:A29"/>
    <mergeCell ref="A31:A32"/>
    <mergeCell ref="A36:E36"/>
    <mergeCell ref="F36:H36"/>
    <mergeCell ref="A37:A38"/>
    <mergeCell ref="A42:A43"/>
    <mergeCell ref="F46:H46"/>
    <mergeCell ref="F26:H26"/>
    <mergeCell ref="A2:E2"/>
    <mergeCell ref="F2:H2"/>
    <mergeCell ref="A6:A9"/>
    <mergeCell ref="C6:C7"/>
    <mergeCell ref="G6:G7"/>
    <mergeCell ref="H6:H7"/>
    <mergeCell ref="C8:C9"/>
    <mergeCell ref="B6:B7"/>
    <mergeCell ref="B8:B9"/>
    <mergeCell ref="A11:A12"/>
    <mergeCell ref="A13:A14"/>
    <mergeCell ref="A16:E16"/>
    <mergeCell ref="A18:A19"/>
    <mergeCell ref="A26:E26"/>
    <mergeCell ref="F6:F7"/>
    <mergeCell ref="F8:F9"/>
    <mergeCell ref="G8:G9"/>
    <mergeCell ref="H8:H9"/>
    <mergeCell ref="F16:H16"/>
  </mergeCells>
  <conditionalFormatting sqref="B3:C11 B13:C15 B17:B18 C17:C19 B21:B24 C21:C25 C27 B29:B34 C29:C35 B37:C42 B45 B47:B50">
    <cfRule type="notContainsBlanks" dxfId="6" priority="1">
      <formula>LEN(TRIM(B3))&gt;0</formula>
    </cfRule>
  </conditionalFormatting>
  <hyperlinks>
    <hyperlink ref="E12" r:id="rId1" xr:uid="{00000000-0004-0000-1F00-000000000000}"/>
    <hyperlink ref="F13" r:id="rId2" xr:uid="{00000000-0004-0000-1F00-000001000000}"/>
    <hyperlink ref="E40" r:id="rId3" xr:uid="{00000000-0004-0000-1F00-000002000000}"/>
    <hyperlink ref="E43" r:id="rId4" xr:uid="{00000000-0004-0000-1F00-000003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H58"/>
  <sheetViews>
    <sheetView tabSelected="1" workbookViewId="0">
      <selection activeCell="H10" sqref="H10"/>
    </sheetView>
  </sheetViews>
  <sheetFormatPr baseColWidth="10" defaultColWidth="14.5" defaultRowHeight="13"/>
  <cols>
    <col min="1" max="1" width="12.5" customWidth="1"/>
    <col min="2" max="2" width="23" customWidth="1"/>
    <col min="3" max="3" width="11.6640625" customWidth="1"/>
    <col min="4" max="4" width="18" customWidth="1"/>
    <col min="5" max="5" width="36.1640625" customWidth="1"/>
    <col min="6" max="6" width="17.1640625" customWidth="1"/>
    <col min="7" max="7" width="13.1640625" customWidth="1"/>
  </cols>
  <sheetData>
    <row r="1" spans="1:8" ht="42">
      <c r="A1" s="17" t="s">
        <v>888</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56">
      <c r="A3" s="17">
        <v>1</v>
      </c>
      <c r="B3" s="17" t="s">
        <v>1391</v>
      </c>
      <c r="C3" s="17" t="s">
        <v>1439</v>
      </c>
      <c r="D3" s="17" t="s">
        <v>1324</v>
      </c>
      <c r="E3" s="29" t="str">
        <f>HYPERLINK("https://topspb.tv/programs/releases/99716/","Подготовка к ОГЭ. Видеолекция. Линейные и квадратные уравнения.")</f>
        <v>Подготовка к ОГЭ. Видеолекция. Линейные и квадратные уравнения.</v>
      </c>
      <c r="F3" s="17" t="s">
        <v>1871</v>
      </c>
      <c r="G3" s="17"/>
      <c r="H3" s="17"/>
    </row>
    <row r="4" spans="1:8" ht="42">
      <c r="A4" s="246">
        <v>2</v>
      </c>
      <c r="B4" s="17" t="s">
        <v>204</v>
      </c>
      <c r="C4" s="17"/>
      <c r="D4" s="17" t="s">
        <v>27</v>
      </c>
      <c r="E4" s="17" t="s">
        <v>405</v>
      </c>
      <c r="F4" s="17" t="s">
        <v>406</v>
      </c>
      <c r="G4" s="17" t="s">
        <v>244</v>
      </c>
      <c r="H4" s="17" t="s">
        <v>34</v>
      </c>
    </row>
    <row r="5" spans="1:8" ht="42">
      <c r="A5" s="238"/>
      <c r="B5" s="17" t="s">
        <v>204</v>
      </c>
      <c r="C5" s="17" t="s">
        <v>666</v>
      </c>
      <c r="D5" s="17" t="s">
        <v>27</v>
      </c>
      <c r="E5" s="17" t="s">
        <v>1944</v>
      </c>
      <c r="F5" s="17" t="s">
        <v>406</v>
      </c>
      <c r="G5" s="17" t="s">
        <v>587</v>
      </c>
      <c r="H5" s="17" t="s">
        <v>34</v>
      </c>
    </row>
    <row r="6" spans="1:8" ht="42">
      <c r="A6" s="17">
        <v>3</v>
      </c>
      <c r="B6" s="17" t="s">
        <v>23</v>
      </c>
      <c r="C6" s="17" t="s">
        <v>1152</v>
      </c>
      <c r="D6" s="17" t="s">
        <v>1946</v>
      </c>
      <c r="E6" s="65" t="str">
        <f>HYPERLINK("https://vk.com/id430720070?w=wall430720070_70%2Fall","Послушайте текст, выполните задание")</f>
        <v>Послушайте текст, выполните задание</v>
      </c>
      <c r="F6" s="17" t="s">
        <v>1951</v>
      </c>
      <c r="G6" s="17" t="s">
        <v>1953</v>
      </c>
      <c r="H6" s="17" t="s">
        <v>1955</v>
      </c>
    </row>
    <row r="7" spans="1:8" ht="98">
      <c r="A7" s="17">
        <v>4</v>
      </c>
      <c r="B7" s="17" t="s">
        <v>1438</v>
      </c>
      <c r="C7" s="17" t="s">
        <v>1439</v>
      </c>
      <c r="D7" s="17" t="s">
        <v>1324</v>
      </c>
      <c r="E7" s="183" t="str">
        <f>HYPERLINK("https://yadi.sk/d/djY7u0vgwQOStw","Задание 19 стр.  40-47. Зачетные задачи стр.50-52 ")</f>
        <v xml:space="preserve">Задание 19 стр.  40-47. Зачетные задачи стр.50-52 </v>
      </c>
      <c r="F7" s="17" t="s">
        <v>1964</v>
      </c>
      <c r="G7" s="17"/>
      <c r="H7" s="17"/>
    </row>
    <row r="8" spans="1:8" ht="84">
      <c r="A8" s="17">
        <v>5</v>
      </c>
      <c r="B8" s="17" t="s">
        <v>958</v>
      </c>
      <c r="C8" s="17" t="s">
        <v>1965</v>
      </c>
      <c r="D8" s="17" t="s">
        <v>1966</v>
      </c>
      <c r="E8" s="17" t="s">
        <v>1968</v>
      </c>
      <c r="F8" s="17" t="s">
        <v>1970</v>
      </c>
      <c r="G8" s="17" t="s">
        <v>1953</v>
      </c>
      <c r="H8" s="17" t="s">
        <v>1973</v>
      </c>
    </row>
    <row r="9" spans="1:8" ht="42">
      <c r="A9" s="246">
        <v>6</v>
      </c>
      <c r="B9" s="17" t="s">
        <v>204</v>
      </c>
      <c r="C9" s="101"/>
      <c r="D9" s="17" t="s">
        <v>27</v>
      </c>
      <c r="E9" s="17" t="s">
        <v>405</v>
      </c>
      <c r="F9" s="17" t="s">
        <v>406</v>
      </c>
      <c r="G9" s="17" t="s">
        <v>244</v>
      </c>
      <c r="H9" s="17" t="s">
        <v>34</v>
      </c>
    </row>
    <row r="10" spans="1:8" ht="42">
      <c r="A10" s="238"/>
      <c r="B10" s="17" t="s">
        <v>204</v>
      </c>
      <c r="C10" s="17" t="s">
        <v>666</v>
      </c>
      <c r="D10" s="17" t="s">
        <v>27</v>
      </c>
      <c r="E10" s="17" t="s">
        <v>1980</v>
      </c>
      <c r="F10" s="17" t="s">
        <v>1981</v>
      </c>
      <c r="G10" s="17" t="s">
        <v>587</v>
      </c>
      <c r="H10" s="17" t="s">
        <v>34</v>
      </c>
    </row>
    <row r="11" spans="1:8" ht="56">
      <c r="A11" s="17">
        <v>7</v>
      </c>
      <c r="B11" s="17" t="s">
        <v>921</v>
      </c>
      <c r="C11" s="17" t="s">
        <v>1013</v>
      </c>
      <c r="D11" s="17" t="s">
        <v>27</v>
      </c>
      <c r="E11" s="17" t="s">
        <v>1984</v>
      </c>
      <c r="F11" s="17" t="s">
        <v>1015</v>
      </c>
      <c r="G11" s="17" t="s">
        <v>1468</v>
      </c>
      <c r="H11" s="17" t="s">
        <v>54</v>
      </c>
    </row>
    <row r="12" spans="1:8">
      <c r="A12" s="101"/>
      <c r="B12" s="101"/>
      <c r="C12" s="101"/>
      <c r="D12" s="92"/>
      <c r="E12" s="92"/>
      <c r="F12" s="92"/>
      <c r="G12" s="92"/>
      <c r="H12" s="92"/>
    </row>
    <row r="13" spans="1:8">
      <c r="A13" s="239" t="s">
        <v>47</v>
      </c>
      <c r="B13" s="229"/>
      <c r="C13" s="229"/>
      <c r="D13" s="229"/>
      <c r="E13" s="230"/>
      <c r="F13" s="240">
        <v>43949</v>
      </c>
      <c r="G13" s="229"/>
      <c r="H13" s="230"/>
    </row>
    <row r="14" spans="1:8" ht="168">
      <c r="A14" s="17">
        <v>1</v>
      </c>
      <c r="B14" s="17" t="s">
        <v>899</v>
      </c>
      <c r="C14" s="17" t="s">
        <v>900</v>
      </c>
      <c r="D14" s="17" t="s">
        <v>220</v>
      </c>
      <c r="E14" s="17" t="s">
        <v>1902</v>
      </c>
      <c r="F14" s="17" t="s">
        <v>1476</v>
      </c>
      <c r="G14" s="17" t="s">
        <v>903</v>
      </c>
      <c r="H14" s="17" t="s">
        <v>1909</v>
      </c>
    </row>
    <row r="15" spans="1:8" ht="56">
      <c r="A15" s="17">
        <v>2</v>
      </c>
      <c r="B15" s="17" t="s">
        <v>1221</v>
      </c>
      <c r="C15" s="17" t="s">
        <v>1013</v>
      </c>
      <c r="D15" s="17" t="s">
        <v>27</v>
      </c>
      <c r="E15" s="17" t="s">
        <v>1988</v>
      </c>
      <c r="F15" s="17" t="s">
        <v>1015</v>
      </c>
      <c r="G15" s="17" t="s">
        <v>956</v>
      </c>
      <c r="H15" s="17" t="s">
        <v>54</v>
      </c>
    </row>
    <row r="16" spans="1:8" ht="42">
      <c r="A16" s="17">
        <v>3</v>
      </c>
      <c r="B16" s="17" t="s">
        <v>996</v>
      </c>
      <c r="C16" s="17" t="s">
        <v>998</v>
      </c>
      <c r="D16" s="17" t="s">
        <v>220</v>
      </c>
      <c r="E16" s="17" t="s">
        <v>1990</v>
      </c>
      <c r="F16" s="17" t="s">
        <v>1143</v>
      </c>
      <c r="G16" s="107">
        <v>43949</v>
      </c>
      <c r="H16" s="17" t="s">
        <v>1144</v>
      </c>
    </row>
    <row r="17" spans="1:8" ht="56">
      <c r="A17" s="17">
        <v>4</v>
      </c>
      <c r="B17" s="17" t="s">
        <v>1391</v>
      </c>
      <c r="C17" s="17" t="s">
        <v>1439</v>
      </c>
      <c r="D17" s="17" t="s">
        <v>1324</v>
      </c>
      <c r="E17" s="17" t="s">
        <v>1935</v>
      </c>
      <c r="F17" s="17" t="s">
        <v>1936</v>
      </c>
      <c r="G17" s="107"/>
      <c r="H17" s="17"/>
    </row>
    <row r="18" spans="1:8" ht="42">
      <c r="A18" s="17">
        <v>5</v>
      </c>
      <c r="B18" s="17" t="s">
        <v>1357</v>
      </c>
      <c r="C18" s="17" t="s">
        <v>1358</v>
      </c>
      <c r="D18" s="17" t="s">
        <v>1324</v>
      </c>
      <c r="E18" s="17" t="s">
        <v>1993</v>
      </c>
      <c r="F18" s="17"/>
      <c r="G18" s="17"/>
      <c r="H18" s="92"/>
    </row>
    <row r="19" spans="1:8" ht="42">
      <c r="A19" s="246">
        <v>6</v>
      </c>
      <c r="B19" s="246" t="s">
        <v>1485</v>
      </c>
      <c r="C19" s="246" t="s">
        <v>1487</v>
      </c>
      <c r="D19" s="17" t="s">
        <v>27</v>
      </c>
      <c r="E19" s="152" t="str">
        <f>HYPERLINK("https://drive.google.com/file/d/1n5ufS5FhBxnWCWXcWRYWX7PXGYAfnY0A/view?usp=sharing","Ссылка на презентацию. Параграф 28. Диаграммы (повторение)")</f>
        <v>Ссылка на презентацию. Параграф 28. Диаграммы (повторение)</v>
      </c>
      <c r="F19" s="259" t="str">
        <f>HYPERLINK("https://forms.gle/MyN31Ygpu2doHJgu5","Пройти тест по ссылке")</f>
        <v>Пройти тест по ссылке</v>
      </c>
      <c r="G19" s="246" t="s">
        <v>1882</v>
      </c>
      <c r="H19" s="246" t="s">
        <v>635</v>
      </c>
    </row>
    <row r="20" spans="1:8" ht="28">
      <c r="A20" s="237"/>
      <c r="B20" s="238"/>
      <c r="C20" s="238"/>
      <c r="D20" s="17" t="s">
        <v>1640</v>
      </c>
      <c r="E20" s="152" t="str">
        <f>HYPERLINK("https://resh.edu.ru/subject/lesson/3053/main/","Видеоурок на тему Диаграммы")</f>
        <v>Видеоурок на тему Диаграммы</v>
      </c>
      <c r="F20" s="238"/>
      <c r="G20" s="238"/>
      <c r="H20" s="238"/>
    </row>
    <row r="21" spans="1:8" ht="42">
      <c r="A21" s="237"/>
      <c r="B21" s="246" t="s">
        <v>1485</v>
      </c>
      <c r="C21" s="246" t="s">
        <v>1504</v>
      </c>
      <c r="D21" s="102" t="s">
        <v>27</v>
      </c>
      <c r="E21" s="152" t="str">
        <f>HYPERLINK("https://drive.google.com/file/d/1n5ufS5FhBxnWCWXcWRYWX7PXGYAfnY0A/view?usp=sharing","Ссылка на презентацию. Параграф 28. Диаграммы (повторение)")</f>
        <v>Ссылка на презентацию. Параграф 28. Диаграммы (повторение)</v>
      </c>
      <c r="F21" s="259" t="str">
        <f>HYPERLINK("https://forms.gle/MyN31Ygpu2doHJgu5","Пройти тест по ссылке")</f>
        <v>Пройти тест по ссылке</v>
      </c>
      <c r="G21" s="246" t="s">
        <v>1882</v>
      </c>
      <c r="H21" s="246" t="s">
        <v>904</v>
      </c>
    </row>
    <row r="22" spans="1:8" ht="28">
      <c r="A22" s="238"/>
      <c r="B22" s="238"/>
      <c r="C22" s="238"/>
      <c r="D22" s="17" t="s">
        <v>1655</v>
      </c>
      <c r="E22" s="152" t="str">
        <f>HYPERLINK("https://resh.edu.ru/subject/lesson/3053/main/","Видеоурок на тему Диаграммы")</f>
        <v>Видеоурок на тему Диаграммы</v>
      </c>
      <c r="F22" s="238"/>
      <c r="G22" s="238"/>
      <c r="H22" s="238"/>
    </row>
    <row r="23" spans="1:8" ht="56">
      <c r="A23" s="246">
        <v>7</v>
      </c>
      <c r="B23" s="17" t="s">
        <v>204</v>
      </c>
      <c r="C23" s="17" t="s">
        <v>433</v>
      </c>
      <c r="D23" s="17" t="s">
        <v>304</v>
      </c>
      <c r="E23" s="17" t="s">
        <v>2012</v>
      </c>
      <c r="F23" s="17" t="s">
        <v>2013</v>
      </c>
      <c r="G23" s="110">
        <v>43922</v>
      </c>
      <c r="H23" s="17" t="s">
        <v>2014</v>
      </c>
    </row>
    <row r="24" spans="1:8" ht="42">
      <c r="A24" s="238"/>
      <c r="B24" s="17" t="s">
        <v>204</v>
      </c>
      <c r="C24" s="17" t="s">
        <v>666</v>
      </c>
      <c r="D24" s="17" t="s">
        <v>304</v>
      </c>
      <c r="E24" s="17" t="s">
        <v>2015</v>
      </c>
      <c r="F24" s="17" t="s">
        <v>2016</v>
      </c>
      <c r="G24" s="31">
        <v>43951</v>
      </c>
      <c r="H24" s="17" t="s">
        <v>635</v>
      </c>
    </row>
    <row r="25" spans="1:8" ht="14">
      <c r="A25" s="101"/>
      <c r="B25" s="101"/>
      <c r="C25" s="101"/>
      <c r="D25" s="92"/>
      <c r="E25" s="92"/>
      <c r="F25" s="92"/>
      <c r="G25" s="17" t="s">
        <v>503</v>
      </c>
      <c r="H25" s="92"/>
    </row>
    <row r="26" spans="1:8">
      <c r="A26" s="239" t="s">
        <v>82</v>
      </c>
      <c r="B26" s="229"/>
      <c r="C26" s="229"/>
      <c r="D26" s="229"/>
      <c r="E26" s="230"/>
      <c r="F26" s="240">
        <v>43950</v>
      </c>
      <c r="G26" s="229"/>
      <c r="H26" s="230"/>
    </row>
    <row r="27" spans="1:8" ht="42">
      <c r="A27" s="17">
        <v>1</v>
      </c>
      <c r="B27" s="17" t="s">
        <v>1391</v>
      </c>
      <c r="C27" s="17" t="s">
        <v>1439</v>
      </c>
      <c r="D27" s="17" t="s">
        <v>1324</v>
      </c>
      <c r="E27" s="142" t="s">
        <v>1979</v>
      </c>
      <c r="F27" s="17"/>
      <c r="G27" s="17"/>
      <c r="H27" s="17"/>
    </row>
    <row r="28" spans="1:8" ht="42">
      <c r="A28" s="17">
        <v>2</v>
      </c>
      <c r="B28" s="17" t="s">
        <v>23</v>
      </c>
      <c r="C28" s="17" t="s">
        <v>1152</v>
      </c>
      <c r="D28" s="17" t="s">
        <v>2027</v>
      </c>
      <c r="E28" s="65" t="str">
        <f t="shared" ref="E28:E29" si="0">HYPERLINK("https://vk.com/id430720070?w=wall430720070_70%2Fall","Сочинение 9.1")</f>
        <v>Сочинение 9.1</v>
      </c>
      <c r="F28" s="17" t="s">
        <v>1951</v>
      </c>
      <c r="G28" s="17" t="s">
        <v>2029</v>
      </c>
      <c r="H28" s="17" t="s">
        <v>2030</v>
      </c>
    </row>
    <row r="29" spans="1:8" ht="42">
      <c r="A29" s="17">
        <v>3</v>
      </c>
      <c r="B29" s="17" t="s">
        <v>958</v>
      </c>
      <c r="C29" s="17" t="s">
        <v>1152</v>
      </c>
      <c r="D29" s="17" t="s">
        <v>2027</v>
      </c>
      <c r="E29" s="65" t="str">
        <f t="shared" si="0"/>
        <v>Сочинение 9.1</v>
      </c>
      <c r="F29" s="17" t="s">
        <v>1951</v>
      </c>
      <c r="G29" s="17" t="s">
        <v>2029</v>
      </c>
      <c r="H29" s="17" t="s">
        <v>2030</v>
      </c>
    </row>
    <row r="30" spans="1:8" ht="56">
      <c r="A30" s="17">
        <v>4</v>
      </c>
      <c r="B30" s="17" t="s">
        <v>921</v>
      </c>
      <c r="C30" s="17" t="s">
        <v>1013</v>
      </c>
      <c r="D30" s="17" t="s">
        <v>27</v>
      </c>
      <c r="E30" s="17" t="s">
        <v>2037</v>
      </c>
      <c r="F30" s="17" t="s">
        <v>1015</v>
      </c>
      <c r="G30" s="17" t="s">
        <v>956</v>
      </c>
      <c r="H30" s="17" t="s">
        <v>46</v>
      </c>
    </row>
    <row r="31" spans="1:8" ht="98">
      <c r="A31" s="17">
        <v>5</v>
      </c>
      <c r="B31" s="17" t="s">
        <v>1438</v>
      </c>
      <c r="C31" s="17" t="s">
        <v>1392</v>
      </c>
      <c r="D31" s="17" t="s">
        <v>1324</v>
      </c>
      <c r="E31" s="184" t="str">
        <f>HYPERLINK("https://yadi.sk/d/djY7u0vgwQOStw","Задание 20 ОГЭ стр.51-54. Зачетные задачи стр. 55-56")</f>
        <v>Задание 20 ОГЭ стр.51-54. Зачетные задачи стр. 55-56</v>
      </c>
      <c r="F31" s="17" t="s">
        <v>1989</v>
      </c>
      <c r="G31" s="17"/>
      <c r="H31" s="17"/>
    </row>
    <row r="32" spans="1:8" ht="42">
      <c r="A32" s="17">
        <v>6</v>
      </c>
      <c r="B32" s="17" t="s">
        <v>953</v>
      </c>
      <c r="C32" s="17" t="s">
        <v>553</v>
      </c>
      <c r="D32" s="17" t="s">
        <v>220</v>
      </c>
      <c r="E32" s="17" t="s">
        <v>2044</v>
      </c>
      <c r="F32" s="17" t="s">
        <v>555</v>
      </c>
      <c r="G32" s="17" t="s">
        <v>2045</v>
      </c>
      <c r="H32" s="17" t="s">
        <v>46</v>
      </c>
    </row>
    <row r="33" spans="1:8">
      <c r="A33" s="101"/>
      <c r="B33" s="101"/>
      <c r="C33" s="101"/>
      <c r="D33" s="92"/>
      <c r="E33" s="92"/>
      <c r="F33" s="92"/>
      <c r="G33" s="92"/>
      <c r="H33" s="92"/>
    </row>
    <row r="34" spans="1:8">
      <c r="A34" s="239" t="s">
        <v>111</v>
      </c>
      <c r="B34" s="229"/>
      <c r="C34" s="229"/>
      <c r="D34" s="229"/>
      <c r="E34" s="230"/>
      <c r="F34" s="240">
        <v>43951</v>
      </c>
      <c r="G34" s="229"/>
      <c r="H34" s="230"/>
    </row>
    <row r="35" spans="1:8" ht="98">
      <c r="A35" s="17">
        <v>1</v>
      </c>
      <c r="B35" s="17" t="s">
        <v>1746</v>
      </c>
      <c r="C35" s="17" t="s">
        <v>1747</v>
      </c>
      <c r="D35" s="17" t="s">
        <v>2046</v>
      </c>
      <c r="E35" s="17" t="s">
        <v>2047</v>
      </c>
      <c r="F35" s="17" t="s">
        <v>1751</v>
      </c>
      <c r="G35" s="17" t="s">
        <v>1752</v>
      </c>
      <c r="H35" s="17" t="s">
        <v>798</v>
      </c>
    </row>
    <row r="36" spans="1:8" ht="42">
      <c r="A36" s="17">
        <v>2</v>
      </c>
      <c r="B36" s="17" t="s">
        <v>23</v>
      </c>
      <c r="C36" s="17" t="s">
        <v>1152</v>
      </c>
      <c r="D36" s="17" t="s">
        <v>2027</v>
      </c>
      <c r="E36" s="65" t="str">
        <f>HYPERLINK("https://vk.com/id430720070?w=wall430720070_70%2Fall","Сочинение 9.2")</f>
        <v>Сочинение 9.2</v>
      </c>
      <c r="F36" s="17" t="s">
        <v>1951</v>
      </c>
      <c r="G36" s="17" t="s">
        <v>2051</v>
      </c>
      <c r="H36" s="17" t="s">
        <v>2030</v>
      </c>
    </row>
    <row r="37" spans="1:8" ht="56">
      <c r="A37" s="246">
        <v>3</v>
      </c>
      <c r="B37" s="17" t="s">
        <v>1586</v>
      </c>
      <c r="C37" s="17" t="s">
        <v>1587</v>
      </c>
      <c r="D37" s="120" t="s">
        <v>27</v>
      </c>
      <c r="E37" s="147" t="s">
        <v>2039</v>
      </c>
      <c r="F37" s="17" t="s">
        <v>2040</v>
      </c>
      <c r="G37" s="30" t="s">
        <v>2041</v>
      </c>
      <c r="H37" s="30" t="s">
        <v>1594</v>
      </c>
    </row>
    <row r="38" spans="1:8" ht="70">
      <c r="A38" s="238"/>
      <c r="B38" s="17" t="s">
        <v>1595</v>
      </c>
      <c r="C38" s="17" t="s">
        <v>1596</v>
      </c>
      <c r="D38" s="139" t="s">
        <v>2052</v>
      </c>
      <c r="E38" s="149" t="s">
        <v>2053</v>
      </c>
      <c r="F38" s="17" t="s">
        <v>1607</v>
      </c>
      <c r="G38" s="17" t="s">
        <v>1832</v>
      </c>
      <c r="H38" s="17" t="s">
        <v>1611</v>
      </c>
    </row>
    <row r="39" spans="1:8" ht="42">
      <c r="A39" s="17">
        <v>4</v>
      </c>
      <c r="B39" s="17" t="s">
        <v>1357</v>
      </c>
      <c r="C39" s="17" t="s">
        <v>1737</v>
      </c>
      <c r="D39" s="17" t="s">
        <v>1324</v>
      </c>
      <c r="E39" s="30" t="s">
        <v>2057</v>
      </c>
      <c r="F39" s="17"/>
      <c r="G39" s="17"/>
      <c r="H39" s="92"/>
    </row>
    <row r="40" spans="1:8" ht="168">
      <c r="A40" s="17">
        <v>5</v>
      </c>
      <c r="B40" s="17" t="s">
        <v>899</v>
      </c>
      <c r="C40" s="17" t="s">
        <v>900</v>
      </c>
      <c r="D40" s="17" t="s">
        <v>27</v>
      </c>
      <c r="E40" s="17" t="s">
        <v>1902</v>
      </c>
      <c r="F40" s="17" t="s">
        <v>827</v>
      </c>
      <c r="G40" s="17" t="s">
        <v>903</v>
      </c>
      <c r="H40" s="17" t="s">
        <v>1909</v>
      </c>
    </row>
    <row r="41" spans="1:8" ht="42">
      <c r="A41" s="17">
        <v>6</v>
      </c>
      <c r="B41" s="17" t="s">
        <v>953</v>
      </c>
      <c r="C41" s="17" t="s">
        <v>553</v>
      </c>
      <c r="D41" s="17" t="s">
        <v>27</v>
      </c>
      <c r="E41" s="17" t="s">
        <v>2060</v>
      </c>
      <c r="F41" s="17" t="s">
        <v>2001</v>
      </c>
      <c r="G41" s="17" t="s">
        <v>715</v>
      </c>
      <c r="H41" s="17" t="s">
        <v>46</v>
      </c>
    </row>
    <row r="42" spans="1:8">
      <c r="A42" s="101"/>
      <c r="B42" s="101"/>
      <c r="C42" s="101"/>
      <c r="D42" s="92"/>
      <c r="E42" s="92"/>
      <c r="F42" s="92"/>
      <c r="G42" s="92"/>
      <c r="H42" s="92"/>
    </row>
    <row r="43" spans="1:8">
      <c r="A43" s="239" t="s">
        <v>129</v>
      </c>
      <c r="B43" s="229"/>
      <c r="C43" s="229"/>
      <c r="D43" s="229"/>
      <c r="E43" s="230"/>
      <c r="F43" s="239" t="s">
        <v>131</v>
      </c>
      <c r="G43" s="229"/>
      <c r="H43" s="230"/>
    </row>
    <row r="44" spans="1:8" ht="42">
      <c r="A44" s="17">
        <v>1</v>
      </c>
      <c r="B44" s="17" t="s">
        <v>921</v>
      </c>
      <c r="C44" s="17" t="s">
        <v>1013</v>
      </c>
      <c r="D44" s="17" t="s">
        <v>1324</v>
      </c>
      <c r="E44" s="17"/>
      <c r="F44" s="17" t="s">
        <v>1015</v>
      </c>
      <c r="G44" s="17"/>
      <c r="H44" s="17"/>
    </row>
    <row r="45" spans="1:8" ht="42">
      <c r="A45" s="246">
        <v>2</v>
      </c>
      <c r="B45" s="17" t="s">
        <v>204</v>
      </c>
      <c r="C45" s="17" t="s">
        <v>575</v>
      </c>
      <c r="D45" s="17" t="s">
        <v>2065</v>
      </c>
      <c r="E45" s="17" t="s">
        <v>2066</v>
      </c>
      <c r="F45" s="17" t="s">
        <v>2068</v>
      </c>
      <c r="G45" s="93">
        <v>43927</v>
      </c>
      <c r="H45" s="17" t="s">
        <v>2069</v>
      </c>
    </row>
    <row r="46" spans="1:8" ht="42">
      <c r="A46" s="238"/>
      <c r="B46" s="17" t="s">
        <v>204</v>
      </c>
      <c r="C46" s="17" t="s">
        <v>666</v>
      </c>
      <c r="D46" s="17" t="s">
        <v>2065</v>
      </c>
      <c r="E46" s="17" t="s">
        <v>2070</v>
      </c>
      <c r="F46" s="17" t="s">
        <v>2071</v>
      </c>
      <c r="G46" s="17" t="s">
        <v>2072</v>
      </c>
      <c r="H46" s="17" t="s">
        <v>2073</v>
      </c>
    </row>
    <row r="47" spans="1:8" ht="42">
      <c r="A47" s="17">
        <v>3</v>
      </c>
      <c r="B47" s="17" t="s">
        <v>1391</v>
      </c>
      <c r="C47" s="17" t="s">
        <v>1439</v>
      </c>
      <c r="D47" s="17" t="s">
        <v>1324</v>
      </c>
      <c r="E47" s="17"/>
      <c r="F47" s="95"/>
      <c r="G47" s="107"/>
      <c r="H47" s="17"/>
    </row>
    <row r="48" spans="1:8" ht="84">
      <c r="A48" s="17">
        <v>4</v>
      </c>
      <c r="B48" s="17" t="s">
        <v>958</v>
      </c>
      <c r="C48" s="17" t="s">
        <v>1965</v>
      </c>
      <c r="D48" s="17" t="s">
        <v>2065</v>
      </c>
      <c r="E48" s="17" t="s">
        <v>2075</v>
      </c>
      <c r="F48" s="17" t="s">
        <v>2076</v>
      </c>
      <c r="G48" s="17" t="s">
        <v>2077</v>
      </c>
      <c r="H48" s="17" t="s">
        <v>1973</v>
      </c>
    </row>
    <row r="49" spans="1:8" ht="42">
      <c r="A49" s="17">
        <v>5</v>
      </c>
      <c r="B49" s="17" t="s">
        <v>2078</v>
      </c>
      <c r="C49" s="17" t="s">
        <v>553</v>
      </c>
      <c r="D49" s="17" t="s">
        <v>2065</v>
      </c>
      <c r="E49" s="17" t="s">
        <v>2079</v>
      </c>
      <c r="F49" s="17" t="s">
        <v>629</v>
      </c>
      <c r="G49" s="17" t="s">
        <v>2080</v>
      </c>
      <c r="H49" s="17" t="s">
        <v>46</v>
      </c>
    </row>
    <row r="50" spans="1:8" ht="14">
      <c r="A50" s="246">
        <v>6</v>
      </c>
      <c r="B50" s="17" t="s">
        <v>204</v>
      </c>
      <c r="C50" s="92"/>
      <c r="D50" s="92"/>
      <c r="E50" s="92"/>
      <c r="F50" s="92"/>
      <c r="G50" s="92"/>
      <c r="H50" s="92"/>
    </row>
    <row r="51" spans="1:8" ht="42">
      <c r="A51" s="238"/>
      <c r="B51" s="17" t="s">
        <v>204</v>
      </c>
      <c r="C51" s="17" t="s">
        <v>666</v>
      </c>
      <c r="D51" s="17" t="s">
        <v>700</v>
      </c>
      <c r="E51" s="17" t="s">
        <v>2081</v>
      </c>
      <c r="F51" s="17" t="s">
        <v>2082</v>
      </c>
      <c r="G51" s="17" t="s">
        <v>1663</v>
      </c>
      <c r="H51" s="17" t="s">
        <v>2073</v>
      </c>
    </row>
    <row r="52" spans="1:8">
      <c r="A52" s="92"/>
      <c r="B52" s="92"/>
      <c r="C52" s="92"/>
      <c r="D52" s="92"/>
      <c r="E52" s="92"/>
      <c r="F52" s="92"/>
      <c r="G52" s="92"/>
      <c r="H52" s="92"/>
    </row>
    <row r="53" spans="1:8">
      <c r="A53" s="239" t="s">
        <v>1784</v>
      </c>
      <c r="B53" s="229"/>
      <c r="C53" s="229"/>
      <c r="D53" s="229"/>
      <c r="E53" s="230"/>
      <c r="F53" s="240"/>
      <c r="G53" s="229"/>
      <c r="H53" s="230"/>
    </row>
    <row r="54" spans="1:8" ht="42">
      <c r="A54" s="17">
        <v>1</v>
      </c>
      <c r="B54" s="17" t="s">
        <v>1357</v>
      </c>
      <c r="C54" s="17" t="s">
        <v>2091</v>
      </c>
      <c r="D54" s="17" t="s">
        <v>2065</v>
      </c>
      <c r="E54" s="17"/>
      <c r="F54" s="17"/>
      <c r="G54" s="17"/>
      <c r="H54" s="92"/>
    </row>
    <row r="55" spans="1:8" ht="42">
      <c r="A55" s="246">
        <v>2</v>
      </c>
      <c r="B55" s="17" t="s">
        <v>1586</v>
      </c>
      <c r="C55" s="17" t="s">
        <v>1587</v>
      </c>
      <c r="D55" s="17" t="s">
        <v>27</v>
      </c>
      <c r="E55" s="17" t="s">
        <v>2096</v>
      </c>
      <c r="F55" s="17" t="s">
        <v>2097</v>
      </c>
      <c r="G55" s="17" t="s">
        <v>1593</v>
      </c>
      <c r="H55" s="17" t="s">
        <v>1594</v>
      </c>
    </row>
    <row r="56" spans="1:8" ht="70">
      <c r="A56" s="238"/>
      <c r="B56" s="17" t="s">
        <v>1595</v>
      </c>
      <c r="C56" s="17" t="s">
        <v>1596</v>
      </c>
      <c r="D56" s="139" t="s">
        <v>304</v>
      </c>
      <c r="E56" s="149" t="s">
        <v>2101</v>
      </c>
      <c r="F56" s="17" t="s">
        <v>1607</v>
      </c>
      <c r="G56" s="17" t="s">
        <v>1832</v>
      </c>
      <c r="H56" s="17" t="s">
        <v>1611</v>
      </c>
    </row>
    <row r="57" spans="1:8" ht="42">
      <c r="A57" s="17">
        <v>3</v>
      </c>
      <c r="B57" s="17" t="s">
        <v>996</v>
      </c>
      <c r="C57" s="17" t="s">
        <v>998</v>
      </c>
      <c r="D57" s="17" t="s">
        <v>27</v>
      </c>
      <c r="E57" s="17"/>
      <c r="F57" s="17" t="s">
        <v>1143</v>
      </c>
      <c r="G57" s="17" t="s">
        <v>2107</v>
      </c>
      <c r="H57" s="17" t="s">
        <v>216</v>
      </c>
    </row>
    <row r="58" spans="1:8" ht="98">
      <c r="A58" s="17">
        <v>4</v>
      </c>
      <c r="B58" s="17" t="s">
        <v>1746</v>
      </c>
      <c r="C58" s="17" t="s">
        <v>1747</v>
      </c>
      <c r="D58" s="17" t="s">
        <v>27</v>
      </c>
      <c r="E58" s="17" t="s">
        <v>2109</v>
      </c>
      <c r="F58" s="17" t="s">
        <v>1751</v>
      </c>
      <c r="G58" s="17" t="s">
        <v>1819</v>
      </c>
      <c r="H58" s="17" t="s">
        <v>798</v>
      </c>
    </row>
  </sheetData>
  <mergeCells count="30">
    <mergeCell ref="F43:H43"/>
    <mergeCell ref="F53:H53"/>
    <mergeCell ref="F19:F20"/>
    <mergeCell ref="G19:G20"/>
    <mergeCell ref="F21:F22"/>
    <mergeCell ref="G21:G22"/>
    <mergeCell ref="H21:H22"/>
    <mergeCell ref="F26:H26"/>
    <mergeCell ref="F34:H34"/>
    <mergeCell ref="B21:B22"/>
    <mergeCell ref="C21:C22"/>
    <mergeCell ref="A23:A24"/>
    <mergeCell ref="A26:E26"/>
    <mergeCell ref="A34:E34"/>
    <mergeCell ref="A37:A38"/>
    <mergeCell ref="A45:A46"/>
    <mergeCell ref="A50:A51"/>
    <mergeCell ref="A55:A56"/>
    <mergeCell ref="A19:A22"/>
    <mergeCell ref="A43:E43"/>
    <mergeCell ref="A53:E53"/>
    <mergeCell ref="B19:B20"/>
    <mergeCell ref="C19:C20"/>
    <mergeCell ref="A2:E2"/>
    <mergeCell ref="F2:H2"/>
    <mergeCell ref="A4:A5"/>
    <mergeCell ref="A9:A10"/>
    <mergeCell ref="A13:E13"/>
    <mergeCell ref="F13:H13"/>
    <mergeCell ref="H19:H20"/>
  </mergeCells>
  <conditionalFormatting sqref="B3:B9 C3:C7 C9 B11:C12 B14:B16 C14:C17 B19:B24 C19:C25 C27:C33 B28:B33 B36:B42 C36:C37 C39:C42 B45:B50">
    <cfRule type="notContainsBlanks" dxfId="5" priority="1">
      <formula>LEN(TRIM(B3))&gt;0</formula>
    </cfRule>
  </conditionalFormatting>
  <hyperlinks>
    <hyperlink ref="E27" r:id="rId1" xr:uid="{00000000-0004-0000-2100-000000000000}"/>
    <hyperlink ref="E38" r:id="rId2" xr:uid="{00000000-0004-0000-2100-000001000000}"/>
    <hyperlink ref="E56" r:id="rId3" xr:uid="{00000000-0004-0000-2100-000002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I58"/>
  <sheetViews>
    <sheetView workbookViewId="0">
      <selection sqref="A1:XFD1048576"/>
    </sheetView>
  </sheetViews>
  <sheetFormatPr baseColWidth="10" defaultColWidth="14.5" defaultRowHeight="13"/>
  <cols>
    <col min="1" max="1" width="12.5" customWidth="1"/>
    <col min="2" max="2" width="19.33203125" customWidth="1"/>
    <col min="3" max="3" width="10.83203125" customWidth="1"/>
    <col min="4" max="4" width="17" customWidth="1"/>
    <col min="5" max="5" width="41" customWidth="1"/>
  </cols>
  <sheetData>
    <row r="1" spans="1:8" ht="42">
      <c r="A1" s="17" t="s">
        <v>888</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42">
      <c r="A3" s="246">
        <v>1</v>
      </c>
      <c r="B3" s="17" t="s">
        <v>204</v>
      </c>
      <c r="C3" s="17" t="s">
        <v>666</v>
      </c>
      <c r="D3" s="17" t="s">
        <v>12</v>
      </c>
      <c r="E3" s="17" t="s">
        <v>1962</v>
      </c>
      <c r="F3" s="17" t="s">
        <v>1963</v>
      </c>
      <c r="G3" s="17" t="s">
        <v>587</v>
      </c>
      <c r="H3" s="17" t="s">
        <v>635</v>
      </c>
    </row>
    <row r="4" spans="1:8" ht="70">
      <c r="A4" s="238"/>
      <c r="B4" s="17" t="s">
        <v>204</v>
      </c>
      <c r="C4" s="17" t="s">
        <v>565</v>
      </c>
      <c r="D4" s="17" t="s">
        <v>1967</v>
      </c>
      <c r="E4" s="17" t="s">
        <v>1969</v>
      </c>
      <c r="F4" s="17" t="s">
        <v>1971</v>
      </c>
      <c r="G4" s="17" t="s">
        <v>1781</v>
      </c>
      <c r="H4" s="17" t="s">
        <v>635</v>
      </c>
    </row>
    <row r="5" spans="1:8" ht="42">
      <c r="A5" s="17">
        <v>2</v>
      </c>
      <c r="B5" s="17" t="s">
        <v>996</v>
      </c>
      <c r="C5" s="17" t="s">
        <v>998</v>
      </c>
      <c r="D5" s="17" t="s">
        <v>27</v>
      </c>
      <c r="E5" s="17" t="s">
        <v>1974</v>
      </c>
      <c r="F5" s="17" t="s">
        <v>1143</v>
      </c>
      <c r="G5" s="17" t="s">
        <v>1468</v>
      </c>
      <c r="H5" s="17" t="s">
        <v>1144</v>
      </c>
    </row>
    <row r="6" spans="1:8" ht="70">
      <c r="A6" s="246">
        <v>3</v>
      </c>
      <c r="B6" s="17" t="s">
        <v>204</v>
      </c>
      <c r="C6" s="17" t="s">
        <v>666</v>
      </c>
      <c r="D6" s="17" t="s">
        <v>12</v>
      </c>
      <c r="E6" s="17" t="s">
        <v>1928</v>
      </c>
      <c r="F6" s="17" t="s">
        <v>1982</v>
      </c>
      <c r="G6" s="31">
        <v>43950</v>
      </c>
      <c r="H6" s="17" t="s">
        <v>1983</v>
      </c>
    </row>
    <row r="7" spans="1:8" ht="70">
      <c r="A7" s="238"/>
      <c r="B7" s="17" t="s">
        <v>204</v>
      </c>
      <c r="C7" s="17" t="s">
        <v>565</v>
      </c>
      <c r="D7" s="17" t="s">
        <v>1985</v>
      </c>
      <c r="E7" s="17" t="s">
        <v>1930</v>
      </c>
      <c r="F7" s="17" t="s">
        <v>1971</v>
      </c>
      <c r="G7" s="17" t="s">
        <v>1986</v>
      </c>
      <c r="H7" s="17" t="s">
        <v>1987</v>
      </c>
    </row>
    <row r="8" spans="1:8" ht="168">
      <c r="A8" s="17">
        <v>4</v>
      </c>
      <c r="B8" s="17" t="s">
        <v>899</v>
      </c>
      <c r="C8" s="17" t="s">
        <v>900</v>
      </c>
      <c r="D8" s="17" t="s">
        <v>27</v>
      </c>
      <c r="E8" s="17" t="s">
        <v>1902</v>
      </c>
      <c r="F8" s="17" t="s">
        <v>1365</v>
      </c>
      <c r="G8" s="17" t="s">
        <v>903</v>
      </c>
      <c r="H8" s="17" t="s">
        <v>904</v>
      </c>
    </row>
    <row r="9" spans="1:8" ht="42">
      <c r="A9" s="17">
        <v>5</v>
      </c>
      <c r="B9" s="17" t="s">
        <v>921</v>
      </c>
      <c r="C9" s="17" t="s">
        <v>1013</v>
      </c>
      <c r="D9" s="17" t="s">
        <v>27</v>
      </c>
      <c r="E9" s="17" t="s">
        <v>1984</v>
      </c>
      <c r="F9" s="17" t="s">
        <v>1015</v>
      </c>
      <c r="G9" s="17" t="s">
        <v>1468</v>
      </c>
      <c r="H9" s="17" t="s">
        <v>46</v>
      </c>
    </row>
    <row r="10" spans="1:8">
      <c r="A10" s="101"/>
      <c r="B10" s="101"/>
      <c r="C10" s="101"/>
      <c r="D10" s="92"/>
      <c r="E10" s="92"/>
      <c r="F10" s="92"/>
      <c r="G10" s="92"/>
      <c r="H10" s="92"/>
    </row>
    <row r="11" spans="1:8">
      <c r="A11" s="239" t="s">
        <v>47</v>
      </c>
      <c r="B11" s="229"/>
      <c r="C11" s="229"/>
      <c r="D11" s="229"/>
      <c r="E11" s="230"/>
      <c r="F11" s="240">
        <v>43949</v>
      </c>
      <c r="G11" s="229"/>
      <c r="H11" s="230"/>
    </row>
    <row r="12" spans="1:8" ht="28">
      <c r="A12" s="17">
        <v>1</v>
      </c>
      <c r="B12" s="17" t="s">
        <v>1391</v>
      </c>
      <c r="C12" s="34" t="s">
        <v>1775</v>
      </c>
      <c r="D12" s="34" t="s">
        <v>297</v>
      </c>
      <c r="E12" s="185" t="s">
        <v>1991</v>
      </c>
      <c r="F12" s="34"/>
      <c r="G12" s="34"/>
      <c r="H12" s="34" t="s">
        <v>1789</v>
      </c>
    </row>
    <row r="13" spans="1:8" ht="42">
      <c r="A13" s="17">
        <v>2</v>
      </c>
      <c r="B13" s="17" t="s">
        <v>1357</v>
      </c>
      <c r="C13" s="17" t="s">
        <v>1737</v>
      </c>
      <c r="D13" s="17" t="s">
        <v>27</v>
      </c>
      <c r="E13" s="38" t="s">
        <v>1994</v>
      </c>
      <c r="F13" s="17"/>
      <c r="G13" s="17"/>
      <c r="H13" s="17"/>
    </row>
    <row r="14" spans="1:8" ht="42">
      <c r="A14" s="17">
        <v>3</v>
      </c>
      <c r="B14" s="17" t="s">
        <v>1221</v>
      </c>
      <c r="C14" s="17" t="s">
        <v>1013</v>
      </c>
      <c r="D14" s="17" t="s">
        <v>27</v>
      </c>
      <c r="E14" s="17" t="s">
        <v>1996</v>
      </c>
      <c r="F14" s="17" t="s">
        <v>1015</v>
      </c>
      <c r="G14" s="17" t="s">
        <v>956</v>
      </c>
      <c r="H14" s="17" t="s">
        <v>54</v>
      </c>
    </row>
    <row r="15" spans="1:8" ht="42">
      <c r="A15" s="246">
        <v>4</v>
      </c>
      <c r="B15" s="246" t="s">
        <v>1485</v>
      </c>
      <c r="C15" s="246" t="s">
        <v>1487</v>
      </c>
      <c r="D15" s="17" t="s">
        <v>27</v>
      </c>
      <c r="E15" s="152" t="str">
        <f>HYPERLINK("https://drive.google.com/file/d/1n5ufS5FhBxnWCWXcWRYWX7PXGYAfnY0A/view?usp=sharing","Ссылка на презентацию. Параграф 28. Диаграммы (повторение)")</f>
        <v>Ссылка на презентацию. Параграф 28. Диаграммы (повторение)</v>
      </c>
      <c r="F15" s="259" t="str">
        <f>HYPERLINK("https://forms.gle/MyN31Ygpu2doHJgu5","Пройти тест по ссылке")</f>
        <v>Пройти тест по ссылке</v>
      </c>
      <c r="G15" s="246" t="s">
        <v>1882</v>
      </c>
      <c r="H15" s="246" t="s">
        <v>635</v>
      </c>
    </row>
    <row r="16" spans="1:8" ht="28">
      <c r="A16" s="237"/>
      <c r="B16" s="238"/>
      <c r="C16" s="238"/>
      <c r="D16" s="17" t="s">
        <v>1640</v>
      </c>
      <c r="E16" s="152" t="str">
        <f>HYPERLINK("https://resh.edu.ru/subject/lesson/3053/main/","Видеоурок на тему Диаграммы")</f>
        <v>Видеоурок на тему Диаграммы</v>
      </c>
      <c r="F16" s="238"/>
      <c r="G16" s="238"/>
      <c r="H16" s="238"/>
    </row>
    <row r="17" spans="1:9" ht="42">
      <c r="A17" s="237"/>
      <c r="B17" s="246" t="s">
        <v>1485</v>
      </c>
      <c r="C17" s="246" t="s">
        <v>1504</v>
      </c>
      <c r="D17" s="102" t="s">
        <v>27</v>
      </c>
      <c r="E17" s="152" t="str">
        <f>HYPERLINK("https://drive.google.com/file/d/1n5ufS5FhBxnWCWXcWRYWX7PXGYAfnY0A/view?usp=sharing","Ссылка на презентацию. Параграф 28. Диаграммы (повторение)")</f>
        <v>Ссылка на презентацию. Параграф 28. Диаграммы (повторение)</v>
      </c>
      <c r="F17" s="259" t="str">
        <f>HYPERLINK("https://forms.gle/MyN31Ygpu2doHJgu5","Пройти тест по ссылке")</f>
        <v>Пройти тест по ссылке</v>
      </c>
      <c r="G17" s="246" t="s">
        <v>1882</v>
      </c>
      <c r="H17" s="246" t="s">
        <v>1521</v>
      </c>
    </row>
    <row r="18" spans="1:9" ht="28">
      <c r="A18" s="238"/>
      <c r="B18" s="238"/>
      <c r="C18" s="238"/>
      <c r="D18" s="17" t="s">
        <v>1655</v>
      </c>
      <c r="E18" s="152" t="str">
        <f>HYPERLINK("https://resh.edu.ru/subject/lesson/3053/main/","Видеоурок на тему Диаграммы")</f>
        <v>Видеоурок на тему Диаграммы</v>
      </c>
      <c r="F18" s="238"/>
      <c r="G18" s="238"/>
      <c r="H18" s="238"/>
    </row>
    <row r="19" spans="1:9" ht="140">
      <c r="A19" s="17">
        <v>5</v>
      </c>
      <c r="B19" s="17" t="s">
        <v>958</v>
      </c>
      <c r="C19" s="17" t="s">
        <v>1323</v>
      </c>
      <c r="D19" s="17" t="s">
        <v>304</v>
      </c>
      <c r="E19" s="17" t="s">
        <v>2017</v>
      </c>
      <c r="F19" s="17" t="s">
        <v>2018</v>
      </c>
      <c r="G19" s="17" t="s">
        <v>1322</v>
      </c>
      <c r="H19" s="17" t="s">
        <v>2019</v>
      </c>
    </row>
    <row r="20" spans="1:9" ht="98">
      <c r="A20" s="246">
        <v>6</v>
      </c>
      <c r="B20" s="17" t="s">
        <v>204</v>
      </c>
      <c r="C20" s="17" t="s">
        <v>666</v>
      </c>
      <c r="D20" s="17" t="s">
        <v>2020</v>
      </c>
      <c r="E20" s="17" t="s">
        <v>2021</v>
      </c>
      <c r="F20" s="17" t="s">
        <v>2022</v>
      </c>
      <c r="G20" s="54" t="s">
        <v>797</v>
      </c>
      <c r="H20" s="17" t="s">
        <v>635</v>
      </c>
    </row>
    <row r="21" spans="1:9" ht="56">
      <c r="A21" s="238"/>
      <c r="B21" s="17" t="s">
        <v>204</v>
      </c>
      <c r="C21" s="17" t="s">
        <v>565</v>
      </c>
      <c r="D21" s="17" t="s">
        <v>2023</v>
      </c>
      <c r="E21" s="17" t="s">
        <v>2024</v>
      </c>
      <c r="F21" s="17" t="s">
        <v>2025</v>
      </c>
      <c r="G21" s="17" t="s">
        <v>2026</v>
      </c>
      <c r="H21" s="17" t="s">
        <v>635</v>
      </c>
    </row>
    <row r="22" spans="1:9">
      <c r="A22" s="101"/>
      <c r="B22" s="101"/>
      <c r="C22" s="101"/>
      <c r="D22" s="92"/>
      <c r="E22" s="92"/>
      <c r="F22" s="92"/>
      <c r="G22" s="92"/>
      <c r="H22" s="92"/>
    </row>
    <row r="23" spans="1:9">
      <c r="A23" s="239" t="s">
        <v>82</v>
      </c>
      <c r="B23" s="229"/>
      <c r="C23" s="229"/>
      <c r="D23" s="229"/>
      <c r="E23" s="230"/>
      <c r="F23" s="240">
        <v>43950</v>
      </c>
      <c r="G23" s="229"/>
      <c r="H23" s="230"/>
    </row>
    <row r="24" spans="1:9" ht="42">
      <c r="A24" s="17">
        <v>1</v>
      </c>
      <c r="B24" s="17" t="s">
        <v>1357</v>
      </c>
      <c r="C24" s="17" t="s">
        <v>1358</v>
      </c>
      <c r="D24" s="17" t="s">
        <v>27</v>
      </c>
      <c r="E24" s="17" t="s">
        <v>2028</v>
      </c>
      <c r="F24" s="17"/>
      <c r="G24" s="17"/>
      <c r="H24" s="92"/>
    </row>
    <row r="25" spans="1:9" ht="42">
      <c r="A25" s="17">
        <v>2</v>
      </c>
      <c r="B25" s="17" t="s">
        <v>996</v>
      </c>
      <c r="C25" s="17" t="s">
        <v>2031</v>
      </c>
      <c r="D25" s="17" t="s">
        <v>27</v>
      </c>
      <c r="E25" s="17" t="s">
        <v>2032</v>
      </c>
      <c r="F25" s="17" t="s">
        <v>1200</v>
      </c>
      <c r="G25" s="107">
        <v>43950</v>
      </c>
      <c r="H25" s="17" t="s">
        <v>1144</v>
      </c>
    </row>
    <row r="26" spans="1:9" ht="168">
      <c r="A26" s="17">
        <v>3</v>
      </c>
      <c r="B26" s="17" t="s">
        <v>958</v>
      </c>
      <c r="C26" s="17" t="s">
        <v>1323</v>
      </c>
      <c r="D26" s="17" t="s">
        <v>2033</v>
      </c>
      <c r="E26" s="17" t="s">
        <v>2034</v>
      </c>
      <c r="F26" s="17" t="s">
        <v>2035</v>
      </c>
      <c r="G26" s="17" t="s">
        <v>1322</v>
      </c>
      <c r="H26" s="17" t="s">
        <v>2036</v>
      </c>
    </row>
    <row r="27" spans="1:9" ht="84">
      <c r="A27" s="246">
        <v>4</v>
      </c>
      <c r="B27" s="17" t="s">
        <v>2038</v>
      </c>
      <c r="C27" s="17" t="s">
        <v>1587</v>
      </c>
      <c r="D27" s="17" t="s">
        <v>27</v>
      </c>
      <c r="E27" s="147" t="s">
        <v>2039</v>
      </c>
      <c r="F27" s="17" t="s">
        <v>2040</v>
      </c>
      <c r="G27" s="30" t="s">
        <v>2041</v>
      </c>
      <c r="H27" s="30" t="s">
        <v>1594</v>
      </c>
      <c r="I27" s="30"/>
    </row>
    <row r="28" spans="1:9" ht="84">
      <c r="A28" s="238"/>
      <c r="B28" s="17" t="s">
        <v>1595</v>
      </c>
      <c r="C28" s="17" t="s">
        <v>1596</v>
      </c>
      <c r="D28" s="139" t="s">
        <v>2042</v>
      </c>
      <c r="E28" s="149" t="s">
        <v>2043</v>
      </c>
      <c r="F28" s="17" t="s">
        <v>1607</v>
      </c>
      <c r="G28" s="17" t="s">
        <v>1832</v>
      </c>
      <c r="H28" s="17" t="s">
        <v>1611</v>
      </c>
    </row>
    <row r="29" spans="1:9" ht="42">
      <c r="A29" s="17">
        <v>5</v>
      </c>
      <c r="B29" s="17" t="s">
        <v>921</v>
      </c>
      <c r="C29" s="17" t="s">
        <v>1013</v>
      </c>
      <c r="D29" s="17" t="s">
        <v>27</v>
      </c>
      <c r="E29" s="17" t="s">
        <v>2048</v>
      </c>
      <c r="F29" s="17" t="s">
        <v>1015</v>
      </c>
      <c r="G29" s="17" t="s">
        <v>956</v>
      </c>
      <c r="H29" s="17" t="s">
        <v>315</v>
      </c>
    </row>
    <row r="30" spans="1:9" ht="224">
      <c r="A30" s="17">
        <v>6</v>
      </c>
      <c r="B30" s="17" t="s">
        <v>23</v>
      </c>
      <c r="C30" s="17" t="s">
        <v>1323</v>
      </c>
      <c r="D30" s="17" t="s">
        <v>2049</v>
      </c>
      <c r="E30" s="65" t="s">
        <v>2050</v>
      </c>
      <c r="F30" s="17" t="s">
        <v>2054</v>
      </c>
      <c r="G30" s="17" t="s">
        <v>2055</v>
      </c>
      <c r="H30" s="17" t="s">
        <v>2036</v>
      </c>
    </row>
    <row r="31" spans="1:9" ht="28">
      <c r="A31" s="17">
        <v>7</v>
      </c>
      <c r="B31" s="17" t="s">
        <v>953</v>
      </c>
      <c r="C31" s="17" t="s">
        <v>174</v>
      </c>
      <c r="D31" s="17" t="s">
        <v>220</v>
      </c>
      <c r="E31" s="38" t="s">
        <v>2056</v>
      </c>
      <c r="F31" s="17" t="s">
        <v>163</v>
      </c>
      <c r="G31" s="17" t="s">
        <v>258</v>
      </c>
      <c r="H31" s="17" t="s">
        <v>623</v>
      </c>
    </row>
    <row r="32" spans="1:9" ht="14">
      <c r="A32" s="101"/>
      <c r="B32" s="101"/>
      <c r="C32" s="101"/>
      <c r="D32" s="92"/>
      <c r="E32" s="92"/>
      <c r="F32" s="17" t="s">
        <v>259</v>
      </c>
      <c r="G32" s="92"/>
      <c r="H32" s="92"/>
    </row>
    <row r="33" spans="1:8">
      <c r="A33" s="239" t="s">
        <v>111</v>
      </c>
      <c r="B33" s="229"/>
      <c r="C33" s="229"/>
      <c r="D33" s="229"/>
      <c r="E33" s="230"/>
      <c r="F33" s="240">
        <v>43951</v>
      </c>
      <c r="G33" s="229"/>
      <c r="H33" s="230"/>
    </row>
    <row r="34" spans="1:8" ht="42">
      <c r="A34" s="17">
        <v>1</v>
      </c>
      <c r="B34" s="17" t="s">
        <v>1357</v>
      </c>
      <c r="C34" s="17" t="s">
        <v>2063</v>
      </c>
      <c r="D34" s="17" t="s">
        <v>27</v>
      </c>
      <c r="E34" s="17" t="s">
        <v>2064</v>
      </c>
      <c r="F34" s="17"/>
      <c r="G34" s="17"/>
      <c r="H34" s="92"/>
    </row>
    <row r="35" spans="1:8" ht="28">
      <c r="A35" s="17">
        <v>2</v>
      </c>
      <c r="B35" s="17" t="s">
        <v>1391</v>
      </c>
      <c r="C35" s="34" t="s">
        <v>1775</v>
      </c>
      <c r="D35" s="34" t="s">
        <v>220</v>
      </c>
      <c r="E35" s="185" t="s">
        <v>1991</v>
      </c>
      <c r="F35" s="34"/>
      <c r="G35" s="34"/>
      <c r="H35" s="34" t="s">
        <v>1789</v>
      </c>
    </row>
    <row r="36" spans="1:8" ht="154">
      <c r="A36" s="17">
        <v>3</v>
      </c>
      <c r="B36" s="17" t="s">
        <v>23</v>
      </c>
      <c r="C36" s="17" t="s">
        <v>1323</v>
      </c>
      <c r="D36" s="17" t="s">
        <v>27</v>
      </c>
      <c r="E36" s="65" t="s">
        <v>2074</v>
      </c>
      <c r="F36" s="17" t="s">
        <v>2089</v>
      </c>
      <c r="G36" s="17" t="s">
        <v>2090</v>
      </c>
      <c r="H36" s="17" t="s">
        <v>2092</v>
      </c>
    </row>
    <row r="37" spans="1:8" ht="28">
      <c r="A37" s="17">
        <v>4</v>
      </c>
      <c r="B37" s="17" t="s">
        <v>1438</v>
      </c>
      <c r="C37" s="34" t="s">
        <v>1775</v>
      </c>
      <c r="D37" s="34" t="s">
        <v>2093</v>
      </c>
      <c r="E37" s="34"/>
      <c r="F37" s="34"/>
      <c r="G37" s="34" t="s">
        <v>1852</v>
      </c>
      <c r="H37" s="34" t="s">
        <v>344</v>
      </c>
    </row>
    <row r="38" spans="1:8" ht="112">
      <c r="A38" s="17">
        <v>5</v>
      </c>
      <c r="B38" s="17" t="s">
        <v>1746</v>
      </c>
      <c r="C38" s="17" t="s">
        <v>1747</v>
      </c>
      <c r="D38" s="17" t="s">
        <v>2098</v>
      </c>
      <c r="E38" s="17" t="s">
        <v>2047</v>
      </c>
      <c r="F38" s="17" t="s">
        <v>1751</v>
      </c>
      <c r="G38" s="17" t="s">
        <v>1752</v>
      </c>
      <c r="H38" s="17" t="s">
        <v>798</v>
      </c>
    </row>
    <row r="39" spans="1:8" ht="42">
      <c r="A39" s="17">
        <v>6</v>
      </c>
      <c r="B39" s="17" t="s">
        <v>958</v>
      </c>
      <c r="C39" s="17" t="s">
        <v>1323</v>
      </c>
      <c r="D39" s="17" t="s">
        <v>27</v>
      </c>
      <c r="E39" s="17" t="s">
        <v>2102</v>
      </c>
      <c r="F39" s="17"/>
      <c r="G39" s="17"/>
      <c r="H39" s="17"/>
    </row>
    <row r="40" spans="1:8" ht="28">
      <c r="A40" s="17">
        <v>7</v>
      </c>
      <c r="B40" s="17" t="s">
        <v>953</v>
      </c>
      <c r="C40" s="17" t="s">
        <v>2105</v>
      </c>
      <c r="D40" s="17" t="s">
        <v>220</v>
      </c>
      <c r="E40" s="38" t="s">
        <v>2106</v>
      </c>
      <c r="F40" s="17" t="s">
        <v>2108</v>
      </c>
      <c r="G40" s="17" t="s">
        <v>313</v>
      </c>
      <c r="H40" s="17" t="s">
        <v>344</v>
      </c>
    </row>
    <row r="41" spans="1:8">
      <c r="A41" s="101"/>
      <c r="B41" s="101"/>
      <c r="C41" s="101"/>
      <c r="D41" s="92"/>
      <c r="E41" s="17"/>
      <c r="F41" s="92"/>
      <c r="G41" s="92"/>
      <c r="H41" s="92"/>
    </row>
    <row r="42" spans="1:8">
      <c r="A42" s="239" t="s">
        <v>129</v>
      </c>
      <c r="B42" s="229"/>
      <c r="C42" s="229"/>
      <c r="D42" s="229"/>
      <c r="E42" s="230"/>
      <c r="F42" s="239" t="s">
        <v>131</v>
      </c>
      <c r="G42" s="229"/>
      <c r="H42" s="230"/>
    </row>
    <row r="43" spans="1:8" ht="84">
      <c r="A43" s="17">
        <v>1</v>
      </c>
      <c r="B43" s="17" t="s">
        <v>1391</v>
      </c>
      <c r="C43" s="34" t="s">
        <v>1775</v>
      </c>
      <c r="D43" s="34" t="s">
        <v>220</v>
      </c>
      <c r="E43" s="185" t="s">
        <v>1991</v>
      </c>
      <c r="F43" s="34" t="s">
        <v>2119</v>
      </c>
      <c r="G43" s="34" t="s">
        <v>709</v>
      </c>
      <c r="H43" s="34" t="s">
        <v>1880</v>
      </c>
    </row>
    <row r="44" spans="1:8" ht="42">
      <c r="A44" s="17">
        <v>2</v>
      </c>
      <c r="B44" s="17" t="s">
        <v>23</v>
      </c>
      <c r="C44" s="17" t="s">
        <v>1323</v>
      </c>
      <c r="D44" s="17" t="s">
        <v>27</v>
      </c>
      <c r="E44" s="17"/>
      <c r="F44" s="53"/>
      <c r="G44" s="17"/>
      <c r="H44" s="17"/>
    </row>
    <row r="45" spans="1:8" ht="42">
      <c r="A45" s="246">
        <v>3</v>
      </c>
      <c r="B45" s="17" t="s">
        <v>204</v>
      </c>
      <c r="C45" s="17" t="s">
        <v>666</v>
      </c>
      <c r="D45" s="17" t="s">
        <v>1942</v>
      </c>
      <c r="E45" s="17" t="s">
        <v>2120</v>
      </c>
      <c r="F45" s="17" t="s">
        <v>1963</v>
      </c>
      <c r="G45" s="54" t="s">
        <v>1663</v>
      </c>
      <c r="H45" s="17" t="s">
        <v>2073</v>
      </c>
    </row>
    <row r="46" spans="1:8" ht="70">
      <c r="A46" s="238"/>
      <c r="B46" s="17" t="s">
        <v>204</v>
      </c>
      <c r="C46" s="17" t="s">
        <v>565</v>
      </c>
      <c r="D46" s="17" t="s">
        <v>2121</v>
      </c>
      <c r="E46" s="17" t="s">
        <v>2122</v>
      </c>
      <c r="F46" s="17" t="s">
        <v>2124</v>
      </c>
      <c r="G46" s="17" t="s">
        <v>2125</v>
      </c>
      <c r="H46" s="17" t="s">
        <v>635</v>
      </c>
    </row>
    <row r="47" spans="1:8" ht="42">
      <c r="A47" s="17">
        <v>4</v>
      </c>
      <c r="B47" s="17" t="s">
        <v>921</v>
      </c>
      <c r="C47" s="17" t="s">
        <v>1013</v>
      </c>
      <c r="D47" s="17" t="s">
        <v>27</v>
      </c>
      <c r="E47" s="17"/>
      <c r="F47" s="17" t="s">
        <v>1015</v>
      </c>
      <c r="G47" s="17"/>
      <c r="H47" s="17"/>
    </row>
    <row r="48" spans="1:8" ht="56">
      <c r="A48" s="246">
        <v>5</v>
      </c>
      <c r="B48" s="17" t="s">
        <v>204</v>
      </c>
      <c r="C48" s="17" t="s">
        <v>666</v>
      </c>
      <c r="D48" s="17" t="s">
        <v>1942</v>
      </c>
      <c r="E48" s="17" t="s">
        <v>2129</v>
      </c>
      <c r="F48" s="17" t="s">
        <v>2130</v>
      </c>
      <c r="G48" s="54" t="s">
        <v>868</v>
      </c>
      <c r="H48" s="17" t="s">
        <v>2073</v>
      </c>
    </row>
    <row r="49" spans="1:8" ht="42">
      <c r="A49" s="238"/>
      <c r="B49" s="17" t="s">
        <v>204</v>
      </c>
      <c r="C49" s="17" t="s">
        <v>565</v>
      </c>
      <c r="D49" s="17" t="s">
        <v>700</v>
      </c>
      <c r="E49" s="17" t="s">
        <v>2122</v>
      </c>
      <c r="F49" s="17" t="s">
        <v>2124</v>
      </c>
      <c r="G49" s="17" t="s">
        <v>2132</v>
      </c>
      <c r="H49" s="17" t="s">
        <v>2073</v>
      </c>
    </row>
    <row r="50" spans="1:8" ht="42">
      <c r="A50" s="17">
        <v>6</v>
      </c>
      <c r="B50" s="17" t="s">
        <v>953</v>
      </c>
      <c r="C50" s="17" t="s">
        <v>174</v>
      </c>
      <c r="D50" s="17" t="s">
        <v>2093</v>
      </c>
      <c r="E50" s="17" t="s">
        <v>2134</v>
      </c>
      <c r="F50" s="17" t="s">
        <v>555</v>
      </c>
      <c r="G50" s="17" t="s">
        <v>2137</v>
      </c>
      <c r="H50" s="17" t="s">
        <v>344</v>
      </c>
    </row>
    <row r="51" spans="1:8" ht="98">
      <c r="A51" s="17">
        <v>7</v>
      </c>
      <c r="B51" s="17" t="s">
        <v>1438</v>
      </c>
      <c r="C51" s="34" t="s">
        <v>1775</v>
      </c>
      <c r="D51" s="34" t="s">
        <v>2093</v>
      </c>
      <c r="E51" s="34" t="s">
        <v>2138</v>
      </c>
      <c r="F51" s="34" t="s">
        <v>2139</v>
      </c>
      <c r="G51" s="34" t="s">
        <v>1852</v>
      </c>
      <c r="H51" s="34" t="s">
        <v>344</v>
      </c>
    </row>
    <row r="52" spans="1:8">
      <c r="A52" s="92"/>
      <c r="B52" s="92"/>
      <c r="C52" s="92"/>
      <c r="D52" s="92"/>
      <c r="E52" s="92"/>
      <c r="F52" s="92"/>
      <c r="G52" s="92"/>
      <c r="H52" s="92"/>
    </row>
    <row r="53" spans="1:8">
      <c r="A53" s="239" t="s">
        <v>1784</v>
      </c>
      <c r="B53" s="229"/>
      <c r="C53" s="229"/>
      <c r="D53" s="229"/>
      <c r="E53" s="230"/>
      <c r="F53" s="240">
        <v>43953</v>
      </c>
      <c r="G53" s="229"/>
      <c r="H53" s="230"/>
    </row>
    <row r="54" spans="1:8" ht="112">
      <c r="A54" s="17">
        <v>1</v>
      </c>
      <c r="B54" s="17" t="s">
        <v>1746</v>
      </c>
      <c r="C54" s="17" t="s">
        <v>1747</v>
      </c>
      <c r="D54" s="17" t="s">
        <v>27</v>
      </c>
      <c r="E54" s="17" t="s">
        <v>2109</v>
      </c>
      <c r="F54" s="17" t="s">
        <v>1751</v>
      </c>
      <c r="G54" s="17" t="s">
        <v>1819</v>
      </c>
      <c r="H54" s="17" t="s">
        <v>798</v>
      </c>
    </row>
    <row r="55" spans="1:8" ht="168">
      <c r="A55" s="17">
        <v>2</v>
      </c>
      <c r="B55" s="17" t="s">
        <v>899</v>
      </c>
      <c r="C55" s="17" t="s">
        <v>900</v>
      </c>
      <c r="D55" s="17" t="s">
        <v>27</v>
      </c>
      <c r="E55" s="17" t="s">
        <v>1902</v>
      </c>
      <c r="F55" s="17" t="s">
        <v>1365</v>
      </c>
      <c r="G55" s="17" t="s">
        <v>903</v>
      </c>
      <c r="H55" s="17" t="s">
        <v>1909</v>
      </c>
    </row>
    <row r="56" spans="1:8" ht="42">
      <c r="A56" s="246">
        <v>3</v>
      </c>
      <c r="B56" s="17" t="s">
        <v>1586</v>
      </c>
      <c r="C56" s="17" t="s">
        <v>1587</v>
      </c>
      <c r="D56" s="17" t="s">
        <v>27</v>
      </c>
      <c r="E56" s="17" t="s">
        <v>2096</v>
      </c>
      <c r="F56" s="17" t="s">
        <v>2097</v>
      </c>
      <c r="G56" s="17" t="s">
        <v>2152</v>
      </c>
      <c r="H56" s="17" t="s">
        <v>1594</v>
      </c>
    </row>
    <row r="57" spans="1:8" ht="84">
      <c r="A57" s="238"/>
      <c r="B57" s="17" t="s">
        <v>1595</v>
      </c>
      <c r="C57" s="17" t="s">
        <v>1596</v>
      </c>
      <c r="D57" s="139" t="s">
        <v>27</v>
      </c>
      <c r="E57" s="149" t="s">
        <v>2153</v>
      </c>
      <c r="F57" s="17" t="s">
        <v>1607</v>
      </c>
      <c r="G57" s="17"/>
      <c r="H57" s="17" t="s">
        <v>1611</v>
      </c>
    </row>
    <row r="58" spans="1:8" ht="28">
      <c r="A58" s="17">
        <v>4</v>
      </c>
      <c r="B58" s="17" t="s">
        <v>1391</v>
      </c>
      <c r="C58" s="34" t="s">
        <v>1775</v>
      </c>
      <c r="D58" s="34" t="s">
        <v>2093</v>
      </c>
      <c r="E58" s="185" t="s">
        <v>1991</v>
      </c>
      <c r="F58" s="34"/>
      <c r="G58" s="34"/>
      <c r="H58" s="34" t="s">
        <v>1144</v>
      </c>
    </row>
  </sheetData>
  <mergeCells count="30">
    <mergeCell ref="F42:H42"/>
    <mergeCell ref="F53:H53"/>
    <mergeCell ref="F15:F16"/>
    <mergeCell ref="G15:G16"/>
    <mergeCell ref="F17:F18"/>
    <mergeCell ref="G17:G18"/>
    <mergeCell ref="H17:H18"/>
    <mergeCell ref="F23:H23"/>
    <mergeCell ref="F33:H33"/>
    <mergeCell ref="B17:B18"/>
    <mergeCell ref="C17:C18"/>
    <mergeCell ref="A20:A21"/>
    <mergeCell ref="A23:E23"/>
    <mergeCell ref="A33:E33"/>
    <mergeCell ref="A27:A28"/>
    <mergeCell ref="A45:A46"/>
    <mergeCell ref="A48:A49"/>
    <mergeCell ref="A56:A57"/>
    <mergeCell ref="A15:A18"/>
    <mergeCell ref="A42:E42"/>
    <mergeCell ref="A53:E53"/>
    <mergeCell ref="B15:B16"/>
    <mergeCell ref="C15:C16"/>
    <mergeCell ref="A2:E2"/>
    <mergeCell ref="F2:H2"/>
    <mergeCell ref="A3:A4"/>
    <mergeCell ref="A6:A7"/>
    <mergeCell ref="A11:E11"/>
    <mergeCell ref="F11:H11"/>
    <mergeCell ref="H15:H16"/>
  </mergeCells>
  <conditionalFormatting sqref="B3:C9 B12:B18 C12:C19 B21:C22 B24 C24:C27 B29:C32 B34 C34:C35 B37:B41 C37 C39:C41 C43 B45:B50">
    <cfRule type="notContainsBlanks" dxfId="4" priority="1">
      <formula>LEN(TRIM(B3))&gt;0</formula>
    </cfRule>
  </conditionalFormatting>
  <hyperlinks>
    <hyperlink ref="E28" r:id="rId1" xr:uid="{00000000-0004-0000-2200-000000000000}"/>
    <hyperlink ref="E30" r:id="rId2" xr:uid="{00000000-0004-0000-2200-000001000000}"/>
    <hyperlink ref="E31" r:id="rId3" xr:uid="{00000000-0004-0000-2200-000002000000}"/>
    <hyperlink ref="E36" r:id="rId4" xr:uid="{00000000-0004-0000-2200-000003000000}"/>
    <hyperlink ref="E40" r:id="rId5" xr:uid="{00000000-0004-0000-2200-000004000000}"/>
    <hyperlink ref="E57" r:id="rId6" xr:uid="{00000000-0004-0000-2200-000005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H75"/>
  <sheetViews>
    <sheetView workbookViewId="0">
      <selection sqref="A1:XFD1048576"/>
    </sheetView>
  </sheetViews>
  <sheetFormatPr baseColWidth="10" defaultColWidth="14.5" defaultRowHeight="13"/>
  <cols>
    <col min="1" max="1" width="12.5" customWidth="1"/>
    <col min="2" max="2" width="24" customWidth="1"/>
    <col min="3" max="3" width="17" customWidth="1"/>
    <col min="6" max="6" width="16.5" customWidth="1"/>
    <col min="7" max="7" width="20.5" customWidth="1"/>
  </cols>
  <sheetData>
    <row r="1" spans="1:8" ht="56">
      <c r="A1" s="17" t="s">
        <v>888</v>
      </c>
      <c r="B1" s="17" t="s">
        <v>889</v>
      </c>
      <c r="C1" s="17" t="s">
        <v>3</v>
      </c>
      <c r="D1" s="17" t="s">
        <v>4</v>
      </c>
      <c r="E1" s="17" t="s">
        <v>5</v>
      </c>
      <c r="F1" s="17" t="s">
        <v>6</v>
      </c>
      <c r="G1" s="17" t="s">
        <v>7</v>
      </c>
      <c r="H1" s="17" t="s">
        <v>8</v>
      </c>
    </row>
    <row r="2" spans="1:8">
      <c r="A2" s="239" t="s">
        <v>9</v>
      </c>
      <c r="B2" s="229"/>
      <c r="C2" s="229"/>
      <c r="D2" s="229"/>
      <c r="E2" s="230"/>
      <c r="F2" s="240">
        <v>43948</v>
      </c>
      <c r="G2" s="229"/>
      <c r="H2" s="230"/>
    </row>
    <row r="3" spans="1:8" ht="56">
      <c r="A3" s="246">
        <v>1</v>
      </c>
      <c r="B3" s="17" t="s">
        <v>1586</v>
      </c>
      <c r="C3" s="101"/>
      <c r="D3" s="17" t="s">
        <v>12</v>
      </c>
      <c r="E3" s="181" t="s">
        <v>2058</v>
      </c>
      <c r="F3" s="17" t="s">
        <v>2059</v>
      </c>
      <c r="G3" s="17" t="s">
        <v>722</v>
      </c>
      <c r="H3" s="17" t="s">
        <v>1611</v>
      </c>
    </row>
    <row r="4" spans="1:8" ht="112">
      <c r="A4" s="238"/>
      <c r="B4" s="17" t="s">
        <v>1595</v>
      </c>
      <c r="C4" s="17" t="s">
        <v>1596</v>
      </c>
      <c r="D4" s="17" t="s">
        <v>2061</v>
      </c>
      <c r="E4" s="149" t="s">
        <v>2062</v>
      </c>
      <c r="F4" s="17" t="s">
        <v>1607</v>
      </c>
      <c r="G4" s="17" t="s">
        <v>1610</v>
      </c>
      <c r="H4" s="17" t="s">
        <v>1611</v>
      </c>
    </row>
    <row r="5" spans="1:8" ht="42">
      <c r="A5" s="17">
        <v>2</v>
      </c>
      <c r="B5" s="17" t="s">
        <v>921</v>
      </c>
      <c r="C5" s="17" t="s">
        <v>1674</v>
      </c>
      <c r="D5" s="17" t="s">
        <v>27</v>
      </c>
      <c r="E5" s="188" t="s">
        <v>2067</v>
      </c>
      <c r="F5" s="17"/>
      <c r="G5" s="17" t="s">
        <v>1244</v>
      </c>
      <c r="H5" s="17" t="s">
        <v>1244</v>
      </c>
    </row>
    <row r="6" spans="1:8" ht="42">
      <c r="A6" s="17">
        <v>3</v>
      </c>
      <c r="B6" s="17" t="s">
        <v>23</v>
      </c>
      <c r="C6" s="17" t="s">
        <v>1010</v>
      </c>
      <c r="D6" s="17" t="s">
        <v>27</v>
      </c>
      <c r="E6" s="17" t="s">
        <v>2083</v>
      </c>
      <c r="F6" s="17" t="s">
        <v>2084</v>
      </c>
      <c r="G6" s="17"/>
      <c r="H6" s="17"/>
    </row>
    <row r="7" spans="1:8" ht="98">
      <c r="A7" s="17">
        <v>4</v>
      </c>
      <c r="B7" s="17" t="s">
        <v>958</v>
      </c>
      <c r="C7" s="17" t="s">
        <v>1010</v>
      </c>
      <c r="D7" s="17" t="s">
        <v>27</v>
      </c>
      <c r="E7" s="17" t="s">
        <v>2085</v>
      </c>
      <c r="F7" s="17" t="s">
        <v>2086</v>
      </c>
      <c r="G7" s="17" t="s">
        <v>2087</v>
      </c>
      <c r="H7" s="17" t="s">
        <v>2088</v>
      </c>
    </row>
    <row r="8" spans="1:8" ht="42">
      <c r="A8" s="246">
        <v>5</v>
      </c>
      <c r="B8" s="17" t="s">
        <v>953</v>
      </c>
      <c r="C8" s="17" t="s">
        <v>50</v>
      </c>
      <c r="D8" s="17" t="s">
        <v>27</v>
      </c>
      <c r="E8" s="17" t="s">
        <v>2094</v>
      </c>
      <c r="F8" s="17" t="s">
        <v>52</v>
      </c>
      <c r="G8" s="17" t="s">
        <v>2095</v>
      </c>
      <c r="H8" s="17" t="s">
        <v>54</v>
      </c>
    </row>
    <row r="9" spans="1:8" ht="84">
      <c r="A9" s="238"/>
      <c r="B9" s="17" t="s">
        <v>953</v>
      </c>
      <c r="C9" s="17" t="s">
        <v>275</v>
      </c>
      <c r="D9" s="17" t="s">
        <v>27</v>
      </c>
      <c r="E9" s="17" t="s">
        <v>2099</v>
      </c>
      <c r="F9" s="17" t="s">
        <v>2100</v>
      </c>
      <c r="G9" s="17" t="s">
        <v>956</v>
      </c>
      <c r="H9" s="17" t="s">
        <v>54</v>
      </c>
    </row>
    <row r="10" spans="1:8" ht="84">
      <c r="A10" s="17">
        <v>6</v>
      </c>
      <c r="B10" s="17" t="s">
        <v>1357</v>
      </c>
      <c r="C10" s="17" t="s">
        <v>1358</v>
      </c>
      <c r="D10" s="17" t="s">
        <v>27</v>
      </c>
      <c r="E10" s="17" t="s">
        <v>2103</v>
      </c>
      <c r="F10" s="17" t="s">
        <v>2104</v>
      </c>
      <c r="G10" s="17"/>
      <c r="H10" s="17"/>
    </row>
    <row r="11" spans="1:8">
      <c r="A11" s="101"/>
      <c r="B11" s="101"/>
      <c r="C11" s="101"/>
      <c r="D11" s="92"/>
      <c r="E11" s="92"/>
      <c r="F11" s="92"/>
      <c r="G11" s="92"/>
      <c r="H11" s="92"/>
    </row>
    <row r="12" spans="1:8">
      <c r="A12" s="239" t="s">
        <v>47</v>
      </c>
      <c r="B12" s="229"/>
      <c r="C12" s="229"/>
      <c r="D12" s="229"/>
      <c r="E12" s="230"/>
      <c r="F12" s="240">
        <v>43949</v>
      </c>
      <c r="G12" s="229"/>
      <c r="H12" s="230"/>
    </row>
    <row r="13" spans="1:8" ht="70">
      <c r="A13" s="246">
        <v>1</v>
      </c>
      <c r="B13" s="17" t="s">
        <v>204</v>
      </c>
      <c r="C13" s="17" t="s">
        <v>935</v>
      </c>
      <c r="D13" s="17" t="s">
        <v>220</v>
      </c>
      <c r="E13" s="105" t="s">
        <v>2110</v>
      </c>
      <c r="F13" s="17" t="s">
        <v>2111</v>
      </c>
      <c r="G13" s="189" t="s">
        <v>939</v>
      </c>
      <c r="H13" s="17" t="s">
        <v>264</v>
      </c>
    </row>
    <row r="14" spans="1:8" ht="56">
      <c r="A14" s="237"/>
      <c r="B14" s="17" t="s">
        <v>204</v>
      </c>
      <c r="C14" s="17" t="s">
        <v>2112</v>
      </c>
      <c r="D14" s="17" t="s">
        <v>2113</v>
      </c>
      <c r="E14" s="17" t="s">
        <v>2114</v>
      </c>
      <c r="F14" s="17" t="s">
        <v>2115</v>
      </c>
      <c r="G14" s="17" t="s">
        <v>2116</v>
      </c>
      <c r="H14" s="17" t="s">
        <v>264</v>
      </c>
    </row>
    <row r="15" spans="1:8" ht="56">
      <c r="A15" s="238"/>
      <c r="B15" s="17" t="s">
        <v>204</v>
      </c>
      <c r="C15" s="17" t="s">
        <v>2117</v>
      </c>
      <c r="D15" s="17" t="s">
        <v>2113</v>
      </c>
      <c r="E15" s="17" t="s">
        <v>661</v>
      </c>
      <c r="F15" s="65" t="s">
        <v>2118</v>
      </c>
      <c r="G15" s="17" t="s">
        <v>2123</v>
      </c>
      <c r="H15" s="17" t="s">
        <v>264</v>
      </c>
    </row>
    <row r="16" spans="1:8" ht="266">
      <c r="A16" s="17">
        <v>2</v>
      </c>
      <c r="B16" s="17" t="s">
        <v>2126</v>
      </c>
      <c r="C16" s="34" t="s">
        <v>1775</v>
      </c>
      <c r="D16" s="34" t="s">
        <v>220</v>
      </c>
      <c r="E16" s="34" t="s">
        <v>2127</v>
      </c>
      <c r="F16" s="34"/>
      <c r="G16" s="34" t="s">
        <v>1788</v>
      </c>
      <c r="H16" s="34" t="s">
        <v>2128</v>
      </c>
    </row>
    <row r="17" spans="1:8" ht="70">
      <c r="A17" s="246">
        <v>3</v>
      </c>
      <c r="B17" s="17" t="s">
        <v>204</v>
      </c>
      <c r="C17" s="17" t="s">
        <v>935</v>
      </c>
      <c r="D17" s="120" t="s">
        <v>1059</v>
      </c>
      <c r="E17" s="17" t="s">
        <v>2131</v>
      </c>
      <c r="F17" s="17" t="s">
        <v>2111</v>
      </c>
      <c r="G17" s="17" t="s">
        <v>969</v>
      </c>
      <c r="H17" s="17" t="s">
        <v>264</v>
      </c>
    </row>
    <row r="18" spans="1:8" ht="56">
      <c r="A18" s="238"/>
      <c r="B18" s="17" t="s">
        <v>204</v>
      </c>
      <c r="C18" s="17" t="s">
        <v>2112</v>
      </c>
      <c r="D18" s="17" t="s">
        <v>2133</v>
      </c>
      <c r="E18" s="17" t="s">
        <v>2135</v>
      </c>
      <c r="F18" s="17" t="s">
        <v>2136</v>
      </c>
      <c r="G18" s="17" t="s">
        <v>2116</v>
      </c>
      <c r="H18" s="17" t="s">
        <v>264</v>
      </c>
    </row>
    <row r="19" spans="1:8" ht="28">
      <c r="A19" s="17"/>
      <c r="B19" s="17" t="s">
        <v>204</v>
      </c>
      <c r="C19" s="17" t="s">
        <v>2117</v>
      </c>
      <c r="D19" s="17" t="s">
        <v>2133</v>
      </c>
      <c r="E19" s="17" t="s">
        <v>661</v>
      </c>
      <c r="F19" s="17" t="s">
        <v>2136</v>
      </c>
      <c r="G19" s="17" t="s">
        <v>2123</v>
      </c>
      <c r="H19" s="17" t="s">
        <v>264</v>
      </c>
    </row>
    <row r="20" spans="1:8" ht="154">
      <c r="A20" s="17">
        <v>4</v>
      </c>
      <c r="B20" s="17" t="s">
        <v>958</v>
      </c>
      <c r="C20" s="17" t="s">
        <v>1010</v>
      </c>
      <c r="D20" s="17" t="s">
        <v>27</v>
      </c>
      <c r="E20" s="17" t="s">
        <v>2140</v>
      </c>
      <c r="F20" s="17" t="s">
        <v>2141</v>
      </c>
      <c r="G20" s="17" t="s">
        <v>2142</v>
      </c>
      <c r="H20" s="17" t="s">
        <v>264</v>
      </c>
    </row>
    <row r="21" spans="1:8" ht="70">
      <c r="A21" s="246">
        <v>5</v>
      </c>
      <c r="B21" s="17" t="s">
        <v>204</v>
      </c>
      <c r="C21" s="17" t="s">
        <v>935</v>
      </c>
      <c r="D21" s="17" t="s">
        <v>2143</v>
      </c>
      <c r="E21" s="17" t="s">
        <v>2144</v>
      </c>
      <c r="F21" s="120" t="s">
        <v>2111</v>
      </c>
      <c r="G21" s="189" t="s">
        <v>969</v>
      </c>
      <c r="H21" s="17" t="s">
        <v>264</v>
      </c>
    </row>
    <row r="22" spans="1:8" ht="56">
      <c r="A22" s="237"/>
      <c r="B22" s="17" t="s">
        <v>204</v>
      </c>
      <c r="C22" s="17" t="s">
        <v>2112</v>
      </c>
      <c r="D22" s="17" t="s">
        <v>2145</v>
      </c>
      <c r="E22" s="17" t="s">
        <v>2146</v>
      </c>
      <c r="F22" s="17" t="s">
        <v>2136</v>
      </c>
      <c r="G22" s="17" t="s">
        <v>2123</v>
      </c>
      <c r="H22" s="17" t="s">
        <v>264</v>
      </c>
    </row>
    <row r="23" spans="1:8" ht="56">
      <c r="A23" s="238"/>
      <c r="B23" s="17" t="s">
        <v>204</v>
      </c>
      <c r="C23" s="17" t="s">
        <v>2117</v>
      </c>
      <c r="D23" s="17" t="s">
        <v>2147</v>
      </c>
      <c r="E23" s="17" t="s">
        <v>2146</v>
      </c>
      <c r="F23" s="17" t="s">
        <v>2136</v>
      </c>
      <c r="G23" s="17" t="s">
        <v>2123</v>
      </c>
      <c r="H23" s="17" t="s">
        <v>264</v>
      </c>
    </row>
    <row r="24" spans="1:8" ht="102">
      <c r="A24" s="17">
        <v>6</v>
      </c>
      <c r="B24" s="17" t="s">
        <v>1221</v>
      </c>
      <c r="C24" s="17" t="s">
        <v>1674</v>
      </c>
      <c r="D24" s="17" t="s">
        <v>297</v>
      </c>
      <c r="E24" s="188" t="s">
        <v>2148</v>
      </c>
      <c r="F24" s="17" t="s">
        <v>1244</v>
      </c>
      <c r="G24" s="17" t="s">
        <v>2149</v>
      </c>
      <c r="H24" s="17" t="s">
        <v>1244</v>
      </c>
    </row>
    <row r="25" spans="1:8" ht="84">
      <c r="A25" s="246">
        <v>7</v>
      </c>
      <c r="B25" s="17" t="s">
        <v>953</v>
      </c>
      <c r="C25" s="17" t="s">
        <v>50</v>
      </c>
      <c r="D25" s="17" t="s">
        <v>220</v>
      </c>
      <c r="E25" s="17" t="s">
        <v>2150</v>
      </c>
      <c r="F25" s="17" t="s">
        <v>85</v>
      </c>
      <c r="G25" s="17" t="s">
        <v>1999</v>
      </c>
      <c r="H25" s="17" t="s">
        <v>54</v>
      </c>
    </row>
    <row r="26" spans="1:8" ht="56">
      <c r="A26" s="238"/>
      <c r="B26" s="17" t="s">
        <v>953</v>
      </c>
      <c r="C26" s="17" t="s">
        <v>275</v>
      </c>
      <c r="D26" s="17" t="s">
        <v>27</v>
      </c>
      <c r="E26" s="17" t="s">
        <v>2151</v>
      </c>
      <c r="F26" s="17" t="s">
        <v>2100</v>
      </c>
      <c r="G26" s="17" t="s">
        <v>956</v>
      </c>
      <c r="H26" s="17" t="s">
        <v>54</v>
      </c>
    </row>
    <row r="27" spans="1:8">
      <c r="A27" s="101"/>
      <c r="B27" s="101"/>
      <c r="C27" s="101"/>
      <c r="D27" s="92"/>
      <c r="E27" s="92"/>
      <c r="F27" s="92"/>
      <c r="G27" s="92"/>
      <c r="H27" s="92"/>
    </row>
    <row r="28" spans="1:8">
      <c r="A28" s="239" t="s">
        <v>82</v>
      </c>
      <c r="B28" s="229"/>
      <c r="C28" s="229"/>
      <c r="D28" s="229"/>
      <c r="E28" s="230"/>
      <c r="F28" s="240">
        <v>43950</v>
      </c>
      <c r="G28" s="229"/>
      <c r="H28" s="230"/>
    </row>
    <row r="29" spans="1:8" ht="70">
      <c r="A29" s="246">
        <v>1</v>
      </c>
      <c r="B29" s="17" t="s">
        <v>204</v>
      </c>
      <c r="C29" s="17" t="s">
        <v>935</v>
      </c>
      <c r="D29" s="17" t="s">
        <v>220</v>
      </c>
      <c r="E29" s="17" t="s">
        <v>2154</v>
      </c>
      <c r="F29" s="17" t="s">
        <v>2111</v>
      </c>
      <c r="G29" s="189" t="s">
        <v>975</v>
      </c>
      <c r="H29" s="17" t="s">
        <v>264</v>
      </c>
    </row>
    <row r="30" spans="1:8" ht="70">
      <c r="A30" s="237"/>
      <c r="B30" s="17" t="s">
        <v>204</v>
      </c>
      <c r="C30" s="17" t="s">
        <v>2112</v>
      </c>
      <c r="D30" s="17" t="s">
        <v>2155</v>
      </c>
      <c r="E30" s="17" t="s">
        <v>2156</v>
      </c>
      <c r="F30" s="17" t="s">
        <v>2111</v>
      </c>
      <c r="G30" s="17" t="s">
        <v>2157</v>
      </c>
      <c r="H30" s="17" t="s">
        <v>264</v>
      </c>
    </row>
    <row r="31" spans="1:8" ht="56">
      <c r="A31" s="238"/>
      <c r="B31" s="17" t="s">
        <v>204</v>
      </c>
      <c r="C31" s="17" t="s">
        <v>2117</v>
      </c>
      <c r="D31" s="17" t="s">
        <v>2155</v>
      </c>
      <c r="E31" s="17" t="s">
        <v>661</v>
      </c>
      <c r="F31" s="17" t="s">
        <v>2158</v>
      </c>
      <c r="G31" s="17" t="s">
        <v>2159</v>
      </c>
      <c r="H31" s="17" t="s">
        <v>264</v>
      </c>
    </row>
    <row r="32" spans="1:8" ht="70">
      <c r="A32" s="17">
        <v>2</v>
      </c>
      <c r="B32" s="17" t="s">
        <v>1438</v>
      </c>
      <c r="C32" s="17" t="s">
        <v>1128</v>
      </c>
      <c r="D32" s="17" t="s">
        <v>27</v>
      </c>
      <c r="E32" s="17" t="s">
        <v>2160</v>
      </c>
      <c r="F32" s="17" t="s">
        <v>2161</v>
      </c>
      <c r="G32" s="17" t="s">
        <v>2162</v>
      </c>
      <c r="H32" s="17" t="s">
        <v>315</v>
      </c>
    </row>
    <row r="33" spans="1:8" ht="196">
      <c r="A33" s="246">
        <v>3</v>
      </c>
      <c r="B33" s="17" t="s">
        <v>2163</v>
      </c>
      <c r="C33" s="34" t="s">
        <v>1775</v>
      </c>
      <c r="D33" s="34" t="s">
        <v>105</v>
      </c>
      <c r="E33" s="34" t="s">
        <v>2164</v>
      </c>
      <c r="F33" s="34"/>
      <c r="G33" s="34" t="s">
        <v>1788</v>
      </c>
      <c r="H33" s="34" t="s">
        <v>1789</v>
      </c>
    </row>
    <row r="34" spans="1:8" ht="42">
      <c r="A34" s="238"/>
      <c r="B34" s="17" t="s">
        <v>2165</v>
      </c>
      <c r="C34" s="17" t="s">
        <v>935</v>
      </c>
      <c r="D34" s="17" t="s">
        <v>2166</v>
      </c>
      <c r="E34" s="17" t="s">
        <v>2167</v>
      </c>
      <c r="F34" s="17" t="s">
        <v>2168</v>
      </c>
      <c r="G34" s="31">
        <v>43950</v>
      </c>
      <c r="H34" s="17" t="s">
        <v>264</v>
      </c>
    </row>
    <row r="35" spans="1:8" ht="56">
      <c r="A35" s="246">
        <v>4</v>
      </c>
      <c r="B35" s="17" t="s">
        <v>204</v>
      </c>
      <c r="C35" s="17" t="s">
        <v>935</v>
      </c>
      <c r="D35" s="17" t="s">
        <v>2169</v>
      </c>
      <c r="E35" s="190" t="s">
        <v>2170</v>
      </c>
      <c r="F35" s="17" t="s">
        <v>2172</v>
      </c>
      <c r="G35" s="189" t="s">
        <v>975</v>
      </c>
      <c r="H35" s="17" t="s">
        <v>264</v>
      </c>
    </row>
    <row r="36" spans="1:8" ht="28">
      <c r="A36" s="237"/>
      <c r="B36" s="17" t="s">
        <v>204</v>
      </c>
      <c r="C36" s="17" t="s">
        <v>2112</v>
      </c>
      <c r="D36" s="17" t="s">
        <v>60</v>
      </c>
      <c r="E36" s="17" t="s">
        <v>2174</v>
      </c>
      <c r="F36" s="17" t="s">
        <v>2175</v>
      </c>
      <c r="G36" s="17" t="s">
        <v>2157</v>
      </c>
      <c r="H36" s="17" t="s">
        <v>264</v>
      </c>
    </row>
    <row r="37" spans="1:8" ht="28">
      <c r="A37" s="238"/>
      <c r="B37" s="17" t="s">
        <v>204</v>
      </c>
      <c r="C37" s="17" t="s">
        <v>2117</v>
      </c>
      <c r="D37" s="17" t="s">
        <v>60</v>
      </c>
      <c r="E37" s="17" t="s">
        <v>661</v>
      </c>
      <c r="F37" s="17" t="s">
        <v>2176</v>
      </c>
      <c r="G37" s="17" t="s">
        <v>2159</v>
      </c>
      <c r="H37" s="17" t="s">
        <v>264</v>
      </c>
    </row>
    <row r="38" spans="1:8" ht="42">
      <c r="A38" s="17">
        <v>5</v>
      </c>
      <c r="B38" s="17" t="s">
        <v>23</v>
      </c>
      <c r="C38" s="17" t="s">
        <v>1010</v>
      </c>
      <c r="D38" s="17" t="s">
        <v>27</v>
      </c>
      <c r="E38" s="17" t="s">
        <v>2177</v>
      </c>
      <c r="F38" s="17" t="s">
        <v>2178</v>
      </c>
      <c r="G38" s="17"/>
      <c r="H38" s="17"/>
    </row>
    <row r="39" spans="1:8" ht="56">
      <c r="A39" s="246">
        <v>6</v>
      </c>
      <c r="B39" s="246" t="s">
        <v>1485</v>
      </c>
      <c r="C39" s="246" t="s">
        <v>1487</v>
      </c>
      <c r="D39" s="246" t="s">
        <v>27</v>
      </c>
      <c r="E39" s="191" t="str">
        <f>HYPERLINK("https://drive.google.com/file/d/14cmaZZDe8kJjRlf_aGZMN4HsaWTO5GPr/view?usp=sharing","Ссылка на презентацию. Параграф 56. Ветвление")</f>
        <v>Ссылка на презентацию. Параграф 56. Ветвление</v>
      </c>
      <c r="F39" s="260" t="str">
        <f>HYPERLINK("https://forms.gle/TzAfRamYAUFskgbc7","Пройти тест по ссылке.")</f>
        <v>Пройти тест по ссылке.</v>
      </c>
      <c r="G39" s="246" t="s">
        <v>2198</v>
      </c>
      <c r="H39" s="246" t="s">
        <v>2202</v>
      </c>
    </row>
    <row r="40" spans="1:8" ht="70">
      <c r="A40" s="237"/>
      <c r="B40" s="238"/>
      <c r="C40" s="238"/>
      <c r="D40" s="238"/>
      <c r="E40" s="152" t="str">
        <f>HYPERLINK("https://media.prosv.ru/static/books-viewer/index.html?path=/media/ebook/329369/","Ссылка на электронный учебник. Страница 161-166")</f>
        <v>Ссылка на электронный учебник. Страница 161-166</v>
      </c>
      <c r="F40" s="238"/>
      <c r="G40" s="238"/>
      <c r="H40" s="238"/>
    </row>
    <row r="41" spans="1:8" ht="56">
      <c r="A41" s="237"/>
      <c r="B41" s="246" t="s">
        <v>1485</v>
      </c>
      <c r="C41" s="246" t="s">
        <v>1504</v>
      </c>
      <c r="D41" s="246" t="s">
        <v>27</v>
      </c>
      <c r="E41" s="191" t="str">
        <f>HYPERLINK("https://drive.google.com/file/d/14cmaZZDe8kJjRlf_aGZMN4HsaWTO5GPr/view?usp=sharing","Ссылка на презентацию. Параграф 56. Ветвления")</f>
        <v>Ссылка на презентацию. Параграф 56. Ветвления</v>
      </c>
      <c r="F41" s="260" t="str">
        <f>HYPERLINK("https://forms.gle/TzAfRamYAUFskgbc7","Пройти тест по ссылке.")</f>
        <v>Пройти тест по ссылке.</v>
      </c>
      <c r="G41" s="261" t="s">
        <v>2214</v>
      </c>
      <c r="H41" s="246" t="s">
        <v>904</v>
      </c>
    </row>
    <row r="42" spans="1:8">
      <c r="A42" s="237"/>
      <c r="B42" s="237"/>
      <c r="C42" s="237"/>
      <c r="D42" s="237"/>
      <c r="E42" s="262" t="str">
        <f>HYPERLINK("https://media.prosv.ru/static/books-viewer/index.html?path=/media/ebook/329369/","Ссылка на электронный учебник. Страница 161-166")</f>
        <v>Ссылка на электронный учебник. Страница 161-166</v>
      </c>
      <c r="F42" s="237"/>
      <c r="G42" s="234"/>
      <c r="H42" s="237"/>
    </row>
    <row r="43" spans="1:8">
      <c r="A43" s="238"/>
      <c r="B43" s="238"/>
      <c r="C43" s="238"/>
      <c r="D43" s="238"/>
      <c r="E43" s="238"/>
      <c r="F43" s="238"/>
      <c r="G43" s="254"/>
      <c r="H43" s="238"/>
    </row>
    <row r="44" spans="1:8">
      <c r="A44" s="239" t="s">
        <v>111</v>
      </c>
      <c r="B44" s="229"/>
      <c r="C44" s="229"/>
      <c r="D44" s="229"/>
      <c r="E44" s="230"/>
      <c r="F44" s="240">
        <v>43951</v>
      </c>
      <c r="G44" s="229"/>
      <c r="H44" s="230"/>
    </row>
    <row r="45" spans="1:8" ht="42">
      <c r="A45" s="246">
        <v>1</v>
      </c>
      <c r="B45" s="17" t="s">
        <v>1586</v>
      </c>
      <c r="C45" s="17" t="s">
        <v>1914</v>
      </c>
      <c r="D45" s="17" t="s">
        <v>794</v>
      </c>
      <c r="E45" s="149" t="s">
        <v>2173</v>
      </c>
      <c r="F45" s="17" t="s">
        <v>2226</v>
      </c>
      <c r="G45" s="107">
        <v>43946</v>
      </c>
      <c r="H45" s="92"/>
    </row>
    <row r="46" spans="1:8" ht="112">
      <c r="A46" s="238"/>
      <c r="B46" s="17" t="s">
        <v>1595</v>
      </c>
      <c r="C46" s="17" t="s">
        <v>1596</v>
      </c>
      <c r="D46" s="17" t="s">
        <v>105</v>
      </c>
      <c r="E46" s="149" t="s">
        <v>2227</v>
      </c>
      <c r="F46" s="17" t="s">
        <v>1607</v>
      </c>
      <c r="G46" s="17" t="s">
        <v>2229</v>
      </c>
      <c r="H46" s="17" t="s">
        <v>1611</v>
      </c>
    </row>
    <row r="47" spans="1:8" ht="98">
      <c r="A47" s="17">
        <v>2</v>
      </c>
      <c r="B47" s="17" t="s">
        <v>1746</v>
      </c>
      <c r="C47" s="17" t="s">
        <v>1747</v>
      </c>
      <c r="D47" s="17" t="s">
        <v>2231</v>
      </c>
      <c r="E47" s="17" t="s">
        <v>2232</v>
      </c>
      <c r="F47" s="17" t="s">
        <v>1751</v>
      </c>
      <c r="G47" s="17" t="s">
        <v>2233</v>
      </c>
      <c r="H47" s="17" t="s">
        <v>798</v>
      </c>
    </row>
    <row r="48" spans="1:8" ht="85">
      <c r="A48" s="17">
        <v>3</v>
      </c>
      <c r="B48" s="17" t="s">
        <v>921</v>
      </c>
      <c r="C48" s="17" t="s">
        <v>1674</v>
      </c>
      <c r="D48" s="17" t="s">
        <v>297</v>
      </c>
      <c r="E48" s="188" t="s">
        <v>2234</v>
      </c>
      <c r="F48" s="17" t="s">
        <v>2235</v>
      </c>
      <c r="G48" s="17" t="s">
        <v>1244</v>
      </c>
      <c r="H48" s="17" t="s">
        <v>1244</v>
      </c>
    </row>
    <row r="49" spans="1:8" ht="42">
      <c r="A49" s="17">
        <v>4</v>
      </c>
      <c r="B49" s="17" t="s">
        <v>958</v>
      </c>
      <c r="C49" s="17" t="s">
        <v>1010</v>
      </c>
      <c r="D49" s="17" t="s">
        <v>27</v>
      </c>
      <c r="E49" s="17" t="s">
        <v>2236</v>
      </c>
      <c r="F49" s="17" t="s">
        <v>2237</v>
      </c>
      <c r="G49" s="17" t="s">
        <v>2142</v>
      </c>
      <c r="H49" s="17"/>
    </row>
    <row r="50" spans="1:8" ht="42">
      <c r="A50" s="246">
        <v>5</v>
      </c>
      <c r="B50" s="17" t="s">
        <v>2182</v>
      </c>
      <c r="C50" s="17" t="s">
        <v>1358</v>
      </c>
      <c r="D50" s="17" t="s">
        <v>2184</v>
      </c>
      <c r="E50" s="17" t="s">
        <v>2241</v>
      </c>
      <c r="F50" s="17" t="s">
        <v>2242</v>
      </c>
      <c r="G50" s="92"/>
      <c r="H50" s="92"/>
    </row>
    <row r="51" spans="1:8" ht="70">
      <c r="A51" s="238"/>
      <c r="B51" s="17" t="s">
        <v>2186</v>
      </c>
      <c r="C51" s="17" t="s">
        <v>1674</v>
      </c>
      <c r="D51" s="17" t="s">
        <v>27</v>
      </c>
      <c r="E51" s="17" t="s">
        <v>2187</v>
      </c>
      <c r="F51" s="17" t="s">
        <v>2188</v>
      </c>
      <c r="G51" s="92"/>
      <c r="H51" s="92"/>
    </row>
    <row r="52" spans="1:8" ht="266">
      <c r="A52" s="246">
        <v>6</v>
      </c>
      <c r="B52" s="17" t="s">
        <v>2163</v>
      </c>
      <c r="C52" s="34" t="s">
        <v>1775</v>
      </c>
      <c r="D52" s="34" t="s">
        <v>27</v>
      </c>
      <c r="E52" s="34" t="s">
        <v>2248</v>
      </c>
      <c r="F52" s="34"/>
      <c r="G52" s="34" t="s">
        <v>1788</v>
      </c>
      <c r="H52" s="34" t="s">
        <v>1789</v>
      </c>
    </row>
    <row r="53" spans="1:8" ht="28">
      <c r="A53" s="238"/>
      <c r="B53" s="17" t="s">
        <v>2165</v>
      </c>
      <c r="C53" s="17" t="s">
        <v>935</v>
      </c>
      <c r="D53" s="17" t="s">
        <v>220</v>
      </c>
      <c r="E53" s="17" t="s">
        <v>2167</v>
      </c>
      <c r="F53" s="17" t="s">
        <v>2249</v>
      </c>
      <c r="G53" s="31">
        <v>43950</v>
      </c>
      <c r="H53" s="17" t="s">
        <v>264</v>
      </c>
    </row>
    <row r="54" spans="1:8" ht="56">
      <c r="A54" s="17">
        <v>7</v>
      </c>
      <c r="B54" s="17" t="s">
        <v>1357</v>
      </c>
      <c r="C54" s="17" t="s">
        <v>2183</v>
      </c>
      <c r="D54" s="17" t="s">
        <v>27</v>
      </c>
      <c r="E54" s="17" t="s">
        <v>2250</v>
      </c>
      <c r="F54" s="17" t="s">
        <v>2251</v>
      </c>
      <c r="G54" s="17" t="s">
        <v>1462</v>
      </c>
      <c r="H54" s="17" t="s">
        <v>54</v>
      </c>
    </row>
    <row r="55" spans="1:8">
      <c r="A55" s="17"/>
      <c r="B55" s="17"/>
      <c r="C55" s="17"/>
      <c r="D55" s="17"/>
      <c r="E55" s="17"/>
      <c r="F55" s="17"/>
      <c r="G55" s="92"/>
      <c r="H55" s="17"/>
    </row>
    <row r="56" spans="1:8">
      <c r="A56" s="17"/>
      <c r="B56" s="17"/>
      <c r="C56" s="17"/>
      <c r="D56" s="17"/>
      <c r="E56" s="17"/>
      <c r="F56" s="17"/>
      <c r="G56" s="92"/>
      <c r="H56" s="17"/>
    </row>
    <row r="57" spans="1:8">
      <c r="A57" s="17"/>
      <c r="B57" s="17"/>
      <c r="C57" s="17"/>
      <c r="D57" s="17"/>
      <c r="E57" s="17"/>
      <c r="F57" s="17"/>
      <c r="G57" s="92"/>
      <c r="H57" s="17"/>
    </row>
    <row r="58" spans="1:8">
      <c r="A58" s="92"/>
      <c r="B58" s="92"/>
      <c r="C58" s="92"/>
      <c r="D58" s="92"/>
      <c r="E58" s="92"/>
      <c r="F58" s="92"/>
      <c r="G58" s="92"/>
      <c r="H58" s="92"/>
    </row>
    <row r="59" spans="1:8">
      <c r="A59" s="239" t="s">
        <v>129</v>
      </c>
      <c r="B59" s="229"/>
      <c r="C59" s="229"/>
      <c r="D59" s="229"/>
      <c r="E59" s="230"/>
      <c r="F59" s="239" t="s">
        <v>131</v>
      </c>
      <c r="G59" s="229"/>
      <c r="H59" s="230"/>
    </row>
    <row r="60" spans="1:8" ht="56">
      <c r="A60" s="246">
        <v>1</v>
      </c>
      <c r="B60" s="17" t="s">
        <v>204</v>
      </c>
      <c r="C60" s="17" t="s">
        <v>935</v>
      </c>
      <c r="D60" s="17" t="s">
        <v>220</v>
      </c>
      <c r="E60" s="17" t="s">
        <v>2255</v>
      </c>
      <c r="F60" s="17" t="s">
        <v>2256</v>
      </c>
      <c r="G60" s="189" t="s">
        <v>1090</v>
      </c>
      <c r="H60" s="17" t="s">
        <v>264</v>
      </c>
    </row>
    <row r="61" spans="1:8" ht="56">
      <c r="A61" s="237"/>
      <c r="B61" s="17" t="s">
        <v>204</v>
      </c>
      <c r="C61" s="17" t="s">
        <v>2112</v>
      </c>
      <c r="D61" s="17" t="s">
        <v>2205</v>
      </c>
      <c r="E61" s="17" t="s">
        <v>2257</v>
      </c>
      <c r="F61" s="17" t="s">
        <v>2258</v>
      </c>
      <c r="G61" s="17" t="s">
        <v>2259</v>
      </c>
      <c r="H61" s="17" t="s">
        <v>264</v>
      </c>
    </row>
    <row r="62" spans="1:8" ht="56">
      <c r="A62" s="238"/>
      <c r="B62" s="17" t="s">
        <v>204</v>
      </c>
      <c r="C62" s="17" t="s">
        <v>2117</v>
      </c>
      <c r="D62" s="17" t="s">
        <v>2205</v>
      </c>
      <c r="E62" s="17" t="s">
        <v>2260</v>
      </c>
      <c r="F62" s="17" t="s">
        <v>2158</v>
      </c>
      <c r="G62" s="17"/>
      <c r="H62" s="17" t="s">
        <v>264</v>
      </c>
    </row>
    <row r="63" spans="1:8" ht="84">
      <c r="A63" s="17">
        <v>2</v>
      </c>
      <c r="B63" s="17" t="s">
        <v>23</v>
      </c>
      <c r="C63" s="17" t="s">
        <v>1010</v>
      </c>
      <c r="D63" s="17" t="s">
        <v>27</v>
      </c>
      <c r="E63" s="17" t="s">
        <v>2261</v>
      </c>
      <c r="F63" s="17" t="s">
        <v>2262</v>
      </c>
      <c r="G63" s="17"/>
      <c r="H63" s="17"/>
    </row>
    <row r="64" spans="1:8" ht="84">
      <c r="A64" s="17">
        <v>3</v>
      </c>
      <c r="B64" s="17" t="s">
        <v>996</v>
      </c>
      <c r="C64" s="17" t="s">
        <v>998</v>
      </c>
      <c r="D64" s="17" t="s">
        <v>220</v>
      </c>
      <c r="E64" s="17" t="s">
        <v>2263</v>
      </c>
      <c r="F64" s="17" t="s">
        <v>1143</v>
      </c>
      <c r="G64" s="107">
        <v>43951</v>
      </c>
      <c r="H64" s="17" t="s">
        <v>1144</v>
      </c>
    </row>
    <row r="65" spans="1:8" ht="187">
      <c r="A65" s="17">
        <v>4</v>
      </c>
      <c r="B65" s="17" t="s">
        <v>2126</v>
      </c>
      <c r="C65" s="34" t="s">
        <v>2264</v>
      </c>
      <c r="D65" s="34" t="s">
        <v>27</v>
      </c>
      <c r="E65" s="197" t="s">
        <v>2265</v>
      </c>
      <c r="F65" s="34" t="s">
        <v>2270</v>
      </c>
      <c r="G65" s="34" t="s">
        <v>2271</v>
      </c>
      <c r="H65" s="34" t="s">
        <v>1880</v>
      </c>
    </row>
    <row r="66" spans="1:8" ht="112">
      <c r="A66" s="17">
        <v>5</v>
      </c>
      <c r="B66" s="17" t="s">
        <v>1438</v>
      </c>
      <c r="C66" s="17" t="s">
        <v>1128</v>
      </c>
      <c r="D66" s="17" t="s">
        <v>2273</v>
      </c>
      <c r="E66" s="17" t="s">
        <v>2274</v>
      </c>
      <c r="F66" s="17" t="s">
        <v>2275</v>
      </c>
      <c r="G66" s="17" t="s">
        <v>2276</v>
      </c>
      <c r="H66" s="17" t="s">
        <v>1880</v>
      </c>
    </row>
    <row r="67" spans="1:8" ht="102">
      <c r="A67" s="17">
        <v>6</v>
      </c>
      <c r="B67" s="17" t="s">
        <v>1221</v>
      </c>
      <c r="C67" s="17" t="s">
        <v>2277</v>
      </c>
      <c r="D67" s="17" t="s">
        <v>297</v>
      </c>
      <c r="E67" s="188" t="s">
        <v>2148</v>
      </c>
      <c r="F67" s="17" t="s">
        <v>1244</v>
      </c>
      <c r="G67" s="17" t="s">
        <v>2149</v>
      </c>
      <c r="H67" s="17" t="s">
        <v>1244</v>
      </c>
    </row>
    <row r="68" spans="1:8">
      <c r="A68" s="92"/>
      <c r="B68" s="92"/>
      <c r="C68" s="92"/>
      <c r="D68" s="92"/>
      <c r="E68" s="92"/>
      <c r="F68" s="92"/>
      <c r="G68" s="92"/>
      <c r="H68" s="92"/>
    </row>
    <row r="69" spans="1:8">
      <c r="A69" s="239" t="s">
        <v>1784</v>
      </c>
      <c r="B69" s="229"/>
      <c r="C69" s="229"/>
      <c r="D69" s="229"/>
      <c r="E69" s="230"/>
      <c r="F69" s="240">
        <v>43953</v>
      </c>
      <c r="G69" s="229"/>
      <c r="H69" s="230"/>
    </row>
    <row r="70" spans="1:8" ht="28">
      <c r="A70" s="17">
        <v>1</v>
      </c>
      <c r="B70" s="17" t="s">
        <v>921</v>
      </c>
      <c r="C70" s="17" t="s">
        <v>1674</v>
      </c>
      <c r="D70" s="17" t="s">
        <v>220</v>
      </c>
      <c r="E70" s="188"/>
      <c r="F70" s="17"/>
      <c r="G70" s="17"/>
      <c r="H70" s="17"/>
    </row>
    <row r="71" spans="1:8" ht="56">
      <c r="A71" s="246">
        <v>2</v>
      </c>
      <c r="B71" s="17" t="s">
        <v>953</v>
      </c>
      <c r="C71" s="17" t="s">
        <v>50</v>
      </c>
      <c r="D71" s="17" t="s">
        <v>220</v>
      </c>
      <c r="E71" s="17" t="s">
        <v>2283</v>
      </c>
      <c r="F71" s="17" t="s">
        <v>85</v>
      </c>
      <c r="G71" s="17" t="s">
        <v>1999</v>
      </c>
      <c r="H71" s="17" t="s">
        <v>54</v>
      </c>
    </row>
    <row r="72" spans="1:8" ht="70">
      <c r="A72" s="238"/>
      <c r="B72" s="17" t="s">
        <v>953</v>
      </c>
      <c r="C72" s="17" t="s">
        <v>275</v>
      </c>
      <c r="D72" s="17" t="s">
        <v>27</v>
      </c>
      <c r="E72" s="17" t="s">
        <v>2284</v>
      </c>
      <c r="F72" s="17" t="s">
        <v>2286</v>
      </c>
      <c r="G72" s="198">
        <v>43955</v>
      </c>
      <c r="H72" s="17" t="s">
        <v>54</v>
      </c>
    </row>
    <row r="73" spans="1:8" ht="168">
      <c r="A73" s="17">
        <v>3</v>
      </c>
      <c r="B73" s="17" t="s">
        <v>1814</v>
      </c>
      <c r="C73" s="17" t="s">
        <v>1167</v>
      </c>
      <c r="D73" s="120" t="s">
        <v>220</v>
      </c>
      <c r="E73" s="123" t="s">
        <v>2290</v>
      </c>
      <c r="F73" s="200" t="s">
        <v>1196</v>
      </c>
      <c r="G73" s="17" t="s">
        <v>1818</v>
      </c>
      <c r="H73" s="17" t="s">
        <v>623</v>
      </c>
    </row>
    <row r="74" spans="1:8" ht="70">
      <c r="A74" s="17">
        <v>4</v>
      </c>
      <c r="B74" s="17" t="s">
        <v>899</v>
      </c>
      <c r="C74" s="17" t="s">
        <v>900</v>
      </c>
      <c r="D74" s="17" t="s">
        <v>220</v>
      </c>
      <c r="E74" s="17" t="s">
        <v>2298</v>
      </c>
      <c r="F74" s="17" t="s">
        <v>1365</v>
      </c>
      <c r="G74" s="17" t="s">
        <v>1513</v>
      </c>
      <c r="H74" s="17" t="s">
        <v>623</v>
      </c>
    </row>
    <row r="75" spans="1:8" ht="154">
      <c r="A75" s="17">
        <v>5</v>
      </c>
      <c r="B75" s="17" t="s">
        <v>2126</v>
      </c>
      <c r="C75" s="34" t="s">
        <v>1775</v>
      </c>
      <c r="D75" s="34" t="s">
        <v>220</v>
      </c>
      <c r="E75" s="34" t="s">
        <v>2299</v>
      </c>
      <c r="F75" s="34" t="s">
        <v>2300</v>
      </c>
      <c r="G75" s="34" t="s">
        <v>1852</v>
      </c>
      <c r="H75" s="34" t="s">
        <v>1880</v>
      </c>
    </row>
  </sheetData>
  <mergeCells count="40">
    <mergeCell ref="A71:A72"/>
    <mergeCell ref="F59:H59"/>
    <mergeCell ref="F69:H69"/>
    <mergeCell ref="F39:F40"/>
    <mergeCell ref="E42:E43"/>
    <mergeCell ref="A44:E44"/>
    <mergeCell ref="F44:H44"/>
    <mergeCell ref="A39:A43"/>
    <mergeCell ref="C39:C40"/>
    <mergeCell ref="D39:D40"/>
    <mergeCell ref="G39:G40"/>
    <mergeCell ref="H39:H40"/>
    <mergeCell ref="H41:H43"/>
    <mergeCell ref="A60:A62"/>
    <mergeCell ref="F28:H28"/>
    <mergeCell ref="A29:A31"/>
    <mergeCell ref="A33:A34"/>
    <mergeCell ref="F41:F43"/>
    <mergeCell ref="G41:G43"/>
    <mergeCell ref="A35:A37"/>
    <mergeCell ref="F2:H2"/>
    <mergeCell ref="A3:A4"/>
    <mergeCell ref="A8:A9"/>
    <mergeCell ref="A12:E12"/>
    <mergeCell ref="F12:H12"/>
    <mergeCell ref="A50:A51"/>
    <mergeCell ref="A52:A53"/>
    <mergeCell ref="A59:E59"/>
    <mergeCell ref="A69:E69"/>
    <mergeCell ref="A2:E2"/>
    <mergeCell ref="A13:A15"/>
    <mergeCell ref="A17:A18"/>
    <mergeCell ref="A21:A23"/>
    <mergeCell ref="A25:A26"/>
    <mergeCell ref="A28:E28"/>
    <mergeCell ref="C41:C43"/>
    <mergeCell ref="D41:D43"/>
    <mergeCell ref="B39:B40"/>
    <mergeCell ref="B41:B43"/>
    <mergeCell ref="A45:A46"/>
  </mergeCells>
  <conditionalFormatting sqref="B3:B9 C3 C5:C9 B11:C11 B13:B16 C13:C17 C19:C26 B20:B23 B29:B33 C29:C34 B36:C42 B46:B51 C49 C62:C63">
    <cfRule type="notContainsBlanks" dxfId="3" priority="1">
      <formula>LEN(TRIM(B3))&gt;0</formula>
    </cfRule>
  </conditionalFormatting>
  <hyperlinks>
    <hyperlink ref="E4" r:id="rId1" xr:uid="{00000000-0004-0000-2300-000000000000}"/>
    <hyperlink ref="F15" r:id="rId2" xr:uid="{00000000-0004-0000-2300-000001000000}"/>
    <hyperlink ref="E45" r:id="rId3" xr:uid="{00000000-0004-0000-2300-000002000000}"/>
    <hyperlink ref="E46" r:id="rId4" xr:uid="{00000000-0004-0000-2300-000003000000}"/>
    <hyperlink ref="F73" r:id="rId5" xr:uid="{00000000-0004-0000-2300-000004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I73"/>
  <sheetViews>
    <sheetView workbookViewId="0">
      <selection sqref="A1:XFD1048576"/>
    </sheetView>
  </sheetViews>
  <sheetFormatPr baseColWidth="10" defaultColWidth="14.5" defaultRowHeight="13"/>
  <cols>
    <col min="1" max="1" width="12.5" customWidth="1"/>
    <col min="2" max="2" width="24" customWidth="1"/>
    <col min="3" max="3" width="18.33203125" customWidth="1"/>
    <col min="6" max="7" width="22.5" customWidth="1"/>
  </cols>
  <sheetData>
    <row r="1" spans="1:9" ht="56">
      <c r="A1" s="17" t="s">
        <v>888</v>
      </c>
      <c r="B1" s="17" t="s">
        <v>889</v>
      </c>
      <c r="C1" s="17" t="s">
        <v>3</v>
      </c>
      <c r="D1" s="17" t="s">
        <v>4</v>
      </c>
      <c r="E1" s="17" t="s">
        <v>5</v>
      </c>
      <c r="F1" s="17" t="s">
        <v>6</v>
      </c>
      <c r="G1" s="17" t="s">
        <v>7</v>
      </c>
      <c r="H1" s="17" t="s">
        <v>8</v>
      </c>
    </row>
    <row r="2" spans="1:9">
      <c r="A2" s="239" t="s">
        <v>9</v>
      </c>
      <c r="B2" s="229"/>
      <c r="C2" s="229"/>
      <c r="D2" s="229"/>
      <c r="E2" s="230"/>
      <c r="F2" s="240">
        <v>43948</v>
      </c>
      <c r="G2" s="229"/>
      <c r="H2" s="230"/>
    </row>
    <row r="3" spans="1:9" ht="168">
      <c r="A3" s="17">
        <v>1</v>
      </c>
      <c r="B3" s="17" t="s">
        <v>1814</v>
      </c>
      <c r="C3" s="17" t="s">
        <v>1167</v>
      </c>
      <c r="D3" s="17" t="s">
        <v>304</v>
      </c>
      <c r="E3" s="17" t="s">
        <v>2171</v>
      </c>
      <c r="F3" s="17" t="s">
        <v>1196</v>
      </c>
      <c r="G3" s="17" t="s">
        <v>1696</v>
      </c>
      <c r="H3" s="17" t="s">
        <v>284</v>
      </c>
    </row>
    <row r="4" spans="1:9" ht="42">
      <c r="A4" s="246">
        <v>2</v>
      </c>
      <c r="B4" s="17" t="s">
        <v>1586</v>
      </c>
      <c r="C4" s="101"/>
      <c r="D4" s="17" t="s">
        <v>27</v>
      </c>
      <c r="E4" s="46" t="s">
        <v>2173</v>
      </c>
      <c r="F4" s="17" t="s">
        <v>2179</v>
      </c>
      <c r="G4" s="17" t="s">
        <v>244</v>
      </c>
      <c r="H4" s="17" t="s">
        <v>34</v>
      </c>
    </row>
    <row r="5" spans="1:9" ht="112">
      <c r="A5" s="238"/>
      <c r="B5" s="17" t="s">
        <v>1595</v>
      </c>
      <c r="C5" s="17" t="s">
        <v>1596</v>
      </c>
      <c r="D5" s="17" t="s">
        <v>2180</v>
      </c>
      <c r="E5" s="149" t="s">
        <v>2062</v>
      </c>
      <c r="F5" s="17" t="s">
        <v>1607</v>
      </c>
      <c r="G5" s="17" t="s">
        <v>1610</v>
      </c>
      <c r="H5" s="17" t="s">
        <v>1611</v>
      </c>
    </row>
    <row r="6" spans="1:9" ht="42">
      <c r="A6" s="17">
        <v>3</v>
      </c>
      <c r="B6" s="17" t="s">
        <v>2126</v>
      </c>
      <c r="C6" s="17" t="s">
        <v>1128</v>
      </c>
      <c r="D6" s="17" t="s">
        <v>27</v>
      </c>
      <c r="E6" s="17"/>
      <c r="F6" s="17" t="s">
        <v>949</v>
      </c>
      <c r="G6" s="17" t="s">
        <v>949</v>
      </c>
      <c r="H6" s="17" t="s">
        <v>2181</v>
      </c>
    </row>
    <row r="7" spans="1:9" ht="42">
      <c r="A7" s="17">
        <v>4</v>
      </c>
      <c r="B7" s="17" t="s">
        <v>921</v>
      </c>
      <c r="C7" s="17" t="s">
        <v>1674</v>
      </c>
      <c r="D7" s="17" t="s">
        <v>27</v>
      </c>
      <c r="E7" s="188" t="s">
        <v>2067</v>
      </c>
      <c r="F7" s="17"/>
      <c r="G7" s="17" t="s">
        <v>1244</v>
      </c>
      <c r="H7" s="17" t="s">
        <v>1244</v>
      </c>
      <c r="I7" s="17" t="s">
        <v>1244</v>
      </c>
    </row>
    <row r="8" spans="1:9" ht="42">
      <c r="A8" s="246">
        <v>5</v>
      </c>
      <c r="B8" s="17" t="s">
        <v>2182</v>
      </c>
      <c r="C8" s="17" t="s">
        <v>2183</v>
      </c>
      <c r="D8" s="17" t="s">
        <v>2184</v>
      </c>
      <c r="E8" s="17" t="s">
        <v>2185</v>
      </c>
      <c r="F8" s="17" t="s">
        <v>1461</v>
      </c>
      <c r="G8" s="92"/>
      <c r="H8" s="92"/>
    </row>
    <row r="9" spans="1:9" ht="70">
      <c r="A9" s="238"/>
      <c r="B9" s="17" t="s">
        <v>2186</v>
      </c>
      <c r="C9" s="17" t="s">
        <v>1674</v>
      </c>
      <c r="D9" s="17" t="s">
        <v>27</v>
      </c>
      <c r="E9" s="17" t="s">
        <v>2187</v>
      </c>
      <c r="F9" s="17" t="s">
        <v>2188</v>
      </c>
      <c r="G9" s="92"/>
      <c r="H9" s="92"/>
    </row>
    <row r="10" spans="1:9" ht="42">
      <c r="A10" s="17">
        <v>6</v>
      </c>
      <c r="B10" s="17" t="s">
        <v>958</v>
      </c>
      <c r="C10" s="17" t="s">
        <v>927</v>
      </c>
      <c r="D10" s="17" t="s">
        <v>2189</v>
      </c>
      <c r="E10" s="17" t="s">
        <v>2190</v>
      </c>
      <c r="F10" s="17" t="s">
        <v>2191</v>
      </c>
      <c r="G10" s="17" t="s">
        <v>1468</v>
      </c>
      <c r="H10" s="17" t="s">
        <v>34</v>
      </c>
    </row>
    <row r="11" spans="1:9" ht="42">
      <c r="A11" s="246">
        <v>7</v>
      </c>
      <c r="B11" s="17" t="s">
        <v>953</v>
      </c>
      <c r="C11" s="17" t="s">
        <v>50</v>
      </c>
      <c r="D11" s="17" t="s">
        <v>27</v>
      </c>
      <c r="E11" s="17" t="s">
        <v>2192</v>
      </c>
      <c r="F11" s="17" t="s">
        <v>2193</v>
      </c>
      <c r="G11" s="17" t="s">
        <v>2194</v>
      </c>
      <c r="H11" s="17" t="s">
        <v>54</v>
      </c>
    </row>
    <row r="12" spans="1:9" ht="84">
      <c r="A12" s="238"/>
      <c r="B12" s="17" t="s">
        <v>953</v>
      </c>
      <c r="C12" s="17" t="s">
        <v>275</v>
      </c>
      <c r="D12" s="17" t="s">
        <v>27</v>
      </c>
      <c r="E12" s="17" t="s">
        <v>2099</v>
      </c>
      <c r="F12" s="17" t="s">
        <v>2100</v>
      </c>
      <c r="G12" s="17" t="s">
        <v>956</v>
      </c>
      <c r="H12" s="17" t="s">
        <v>54</v>
      </c>
    </row>
    <row r="13" spans="1:9">
      <c r="A13" s="101"/>
      <c r="B13" s="101"/>
      <c r="C13" s="101"/>
      <c r="D13" s="92"/>
      <c r="E13" s="92"/>
      <c r="F13" s="92"/>
      <c r="G13" s="92"/>
      <c r="H13" s="92"/>
    </row>
    <row r="14" spans="1:9">
      <c r="A14" s="239" t="s">
        <v>47</v>
      </c>
      <c r="B14" s="229"/>
      <c r="C14" s="229"/>
      <c r="D14" s="229"/>
      <c r="E14" s="230"/>
      <c r="F14" s="240">
        <v>43949</v>
      </c>
      <c r="G14" s="229"/>
      <c r="H14" s="230"/>
    </row>
    <row r="15" spans="1:9" ht="140">
      <c r="A15" s="17">
        <v>1</v>
      </c>
      <c r="B15" s="17" t="s">
        <v>2126</v>
      </c>
      <c r="C15" s="17" t="s">
        <v>1128</v>
      </c>
      <c r="D15" s="17" t="s">
        <v>27</v>
      </c>
      <c r="E15" s="17" t="s">
        <v>2195</v>
      </c>
      <c r="F15" s="17" t="s">
        <v>2196</v>
      </c>
      <c r="G15" s="17" t="s">
        <v>2197</v>
      </c>
      <c r="H15" s="17" t="s">
        <v>776</v>
      </c>
    </row>
    <row r="16" spans="1:9" ht="84">
      <c r="A16" s="17">
        <v>2</v>
      </c>
      <c r="B16" s="17" t="s">
        <v>1438</v>
      </c>
      <c r="C16" s="17" t="s">
        <v>1128</v>
      </c>
      <c r="D16" s="17" t="s">
        <v>27</v>
      </c>
      <c r="E16" s="17" t="s">
        <v>2199</v>
      </c>
      <c r="F16" s="17" t="s">
        <v>2200</v>
      </c>
      <c r="G16" s="17" t="s">
        <v>2201</v>
      </c>
      <c r="H16" s="17" t="s">
        <v>344</v>
      </c>
    </row>
    <row r="17" spans="1:8" ht="56">
      <c r="A17" s="17">
        <v>3</v>
      </c>
      <c r="B17" s="17" t="s">
        <v>1357</v>
      </c>
      <c r="C17" s="17" t="s">
        <v>2063</v>
      </c>
      <c r="D17" s="17" t="s">
        <v>27</v>
      </c>
      <c r="E17" s="17" t="s">
        <v>2203</v>
      </c>
      <c r="F17" s="17" t="s">
        <v>1725</v>
      </c>
      <c r="G17" s="17"/>
      <c r="H17" s="17"/>
    </row>
    <row r="18" spans="1:8" ht="293">
      <c r="A18" s="246">
        <v>4</v>
      </c>
      <c r="B18" s="17" t="s">
        <v>204</v>
      </c>
      <c r="C18" s="17" t="s">
        <v>935</v>
      </c>
      <c r="D18" s="17" t="s">
        <v>220</v>
      </c>
      <c r="E18" s="17" t="s">
        <v>2110</v>
      </c>
      <c r="F18" s="17" t="s">
        <v>2204</v>
      </c>
      <c r="G18" s="105" t="s">
        <v>969</v>
      </c>
      <c r="H18" s="17" t="s">
        <v>264</v>
      </c>
    </row>
    <row r="19" spans="1:8" ht="56">
      <c r="A19" s="237"/>
      <c r="B19" s="17" t="s">
        <v>204</v>
      </c>
      <c r="C19" s="17" t="s">
        <v>2112</v>
      </c>
      <c r="D19" s="17" t="s">
        <v>2205</v>
      </c>
      <c r="E19" s="17" t="s">
        <v>2206</v>
      </c>
      <c r="F19" s="17" t="s">
        <v>2207</v>
      </c>
      <c r="G19" s="17" t="s">
        <v>2116</v>
      </c>
      <c r="H19" s="17" t="s">
        <v>264</v>
      </c>
    </row>
    <row r="20" spans="1:8" ht="56">
      <c r="A20" s="238"/>
      <c r="B20" s="17" t="s">
        <v>204</v>
      </c>
      <c r="C20" s="17" t="s">
        <v>2117</v>
      </c>
      <c r="D20" s="17" t="s">
        <v>2147</v>
      </c>
      <c r="E20" s="17" t="s">
        <v>2208</v>
      </c>
      <c r="F20" s="65" t="s">
        <v>2209</v>
      </c>
      <c r="G20" s="17" t="s">
        <v>2123</v>
      </c>
      <c r="H20" s="17" t="s">
        <v>264</v>
      </c>
    </row>
    <row r="21" spans="1:8" ht="187">
      <c r="A21" s="17">
        <v>5</v>
      </c>
      <c r="B21" s="17" t="s">
        <v>1221</v>
      </c>
      <c r="C21" s="17" t="s">
        <v>1674</v>
      </c>
      <c r="D21" s="17" t="s">
        <v>415</v>
      </c>
      <c r="E21" s="188" t="s">
        <v>2210</v>
      </c>
      <c r="F21" s="17" t="s">
        <v>2211</v>
      </c>
      <c r="G21" s="17" t="s">
        <v>2212</v>
      </c>
      <c r="H21" s="17" t="s">
        <v>2213</v>
      </c>
    </row>
    <row r="22" spans="1:8" ht="28">
      <c r="A22" s="246">
        <v>6</v>
      </c>
      <c r="B22" s="17" t="s">
        <v>2165</v>
      </c>
      <c r="C22" s="17" t="s">
        <v>2112</v>
      </c>
      <c r="D22" s="17" t="s">
        <v>220</v>
      </c>
      <c r="E22" s="92"/>
      <c r="F22" s="92"/>
      <c r="G22" s="92"/>
      <c r="H22" s="92"/>
    </row>
    <row r="23" spans="1:8" ht="70">
      <c r="A23" s="238"/>
      <c r="B23" s="17" t="s">
        <v>2163</v>
      </c>
      <c r="C23" s="17" t="s">
        <v>2215</v>
      </c>
      <c r="D23" s="17" t="s">
        <v>2216</v>
      </c>
      <c r="E23" s="17" t="s">
        <v>2217</v>
      </c>
      <c r="F23" s="25" t="s">
        <v>2218</v>
      </c>
      <c r="G23" s="17" t="s">
        <v>2219</v>
      </c>
      <c r="H23" s="17" t="s">
        <v>776</v>
      </c>
    </row>
    <row r="24" spans="1:8">
      <c r="A24" s="101"/>
      <c r="B24" s="101"/>
      <c r="C24" s="101"/>
      <c r="D24" s="92"/>
      <c r="E24" s="92"/>
      <c r="F24" s="92"/>
      <c r="G24" s="92"/>
      <c r="H24" s="92"/>
    </row>
    <row r="25" spans="1:8">
      <c r="A25" s="239" t="s">
        <v>82</v>
      </c>
      <c r="B25" s="229"/>
      <c r="C25" s="229"/>
      <c r="D25" s="229"/>
      <c r="E25" s="230"/>
      <c r="F25" s="240">
        <v>43950</v>
      </c>
      <c r="G25" s="229"/>
      <c r="H25" s="230"/>
    </row>
    <row r="26" spans="1:8" ht="28">
      <c r="A26" s="17">
        <v>1</v>
      </c>
      <c r="B26" s="17" t="s">
        <v>23</v>
      </c>
      <c r="C26" s="17" t="s">
        <v>2220</v>
      </c>
      <c r="D26" s="17" t="s">
        <v>2221</v>
      </c>
      <c r="E26" s="17" t="s">
        <v>2222</v>
      </c>
      <c r="F26" s="17" t="s">
        <v>2223</v>
      </c>
      <c r="G26" s="107">
        <v>43957</v>
      </c>
      <c r="H26" s="17" t="s">
        <v>776</v>
      </c>
    </row>
    <row r="27" spans="1:8" ht="56">
      <c r="A27" s="246">
        <v>2</v>
      </c>
      <c r="B27" s="17" t="s">
        <v>204</v>
      </c>
      <c r="C27" s="17" t="s">
        <v>935</v>
      </c>
      <c r="D27" s="53" t="s">
        <v>1059</v>
      </c>
      <c r="E27" s="17" t="s">
        <v>2131</v>
      </c>
      <c r="F27" s="53" t="s">
        <v>2204</v>
      </c>
      <c r="G27" s="105" t="s">
        <v>975</v>
      </c>
      <c r="H27" s="17" t="s">
        <v>264</v>
      </c>
    </row>
    <row r="28" spans="1:8" ht="56">
      <c r="A28" s="237"/>
      <c r="B28" s="17" t="s">
        <v>204</v>
      </c>
      <c r="C28" s="17" t="s">
        <v>2112</v>
      </c>
      <c r="D28" s="17" t="s">
        <v>2113</v>
      </c>
      <c r="E28" s="17" t="s">
        <v>2135</v>
      </c>
      <c r="F28" s="17" t="s">
        <v>2207</v>
      </c>
      <c r="G28" s="17" t="s">
        <v>2157</v>
      </c>
      <c r="H28" s="17" t="s">
        <v>264</v>
      </c>
    </row>
    <row r="29" spans="1:8" ht="56">
      <c r="A29" s="238"/>
      <c r="B29" s="17" t="s">
        <v>204</v>
      </c>
      <c r="C29" s="17" t="s">
        <v>2117</v>
      </c>
      <c r="D29" s="17" t="s">
        <v>2113</v>
      </c>
      <c r="E29" s="17" t="s">
        <v>2224</v>
      </c>
      <c r="F29" s="17" t="s">
        <v>2225</v>
      </c>
      <c r="G29" s="17" t="s">
        <v>2159</v>
      </c>
      <c r="H29" s="17" t="s">
        <v>264</v>
      </c>
    </row>
    <row r="30" spans="1:8" ht="56">
      <c r="A30" s="263">
        <v>3</v>
      </c>
      <c r="B30" s="246" t="s">
        <v>1485</v>
      </c>
      <c r="C30" s="246" t="s">
        <v>1487</v>
      </c>
      <c r="D30" s="246" t="s">
        <v>27</v>
      </c>
      <c r="E30" s="191" t="str">
        <f>HYPERLINK("https://drive.google.com/file/d/14cmaZZDe8kJjRlf_aGZMN4HsaWTO5GPr/view?usp=sharing","Ссылка на презентацию. Параграф 56. Ветвление")</f>
        <v>Ссылка на презентацию. Параграф 56. Ветвление</v>
      </c>
      <c r="F30" s="260" t="str">
        <f>HYPERLINK("https://forms.gle/TzAfRamYAUFskgbc7","Пройти тест по ссылке.")</f>
        <v>Пройти тест по ссылке.</v>
      </c>
      <c r="G30" s="246" t="s">
        <v>2198</v>
      </c>
      <c r="H30" s="246" t="s">
        <v>2202</v>
      </c>
    </row>
    <row r="31" spans="1:8" ht="70">
      <c r="A31" s="237"/>
      <c r="B31" s="238"/>
      <c r="C31" s="238"/>
      <c r="D31" s="238"/>
      <c r="E31" s="152" t="str">
        <f>HYPERLINK("https://media.prosv.ru/static/books-viewer/index.html?path=/media/ebook/329369/","Ссылка на электронный учебник. Страница 161-166")</f>
        <v>Ссылка на электронный учебник. Страница 161-166</v>
      </c>
      <c r="F31" s="238"/>
      <c r="G31" s="238"/>
      <c r="H31" s="238"/>
    </row>
    <row r="32" spans="1:8" ht="56">
      <c r="A32" s="237"/>
      <c r="B32" s="246" t="s">
        <v>1485</v>
      </c>
      <c r="C32" s="246" t="s">
        <v>1504</v>
      </c>
      <c r="D32" s="246" t="s">
        <v>27</v>
      </c>
      <c r="E32" s="191" t="str">
        <f>HYPERLINK("https://drive.google.com/file/d/14cmaZZDe8kJjRlf_aGZMN4HsaWTO5GPr/view?usp=sharing","Ссылка на презентацию. Параграф 56. Ветвления")</f>
        <v>Ссылка на презентацию. Параграф 56. Ветвления</v>
      </c>
      <c r="F32" s="260" t="str">
        <f>HYPERLINK("https://forms.gle/TzAfRamYAUFskgbc7","Пройти тест по ссылке.")</f>
        <v>Пройти тест по ссылке.</v>
      </c>
      <c r="G32" s="261" t="s">
        <v>2214</v>
      </c>
      <c r="H32" s="246" t="s">
        <v>904</v>
      </c>
    </row>
    <row r="33" spans="1:8">
      <c r="A33" s="237"/>
      <c r="B33" s="237"/>
      <c r="C33" s="237"/>
      <c r="D33" s="237"/>
      <c r="E33" s="262" t="str">
        <f>HYPERLINK("https://media.prosv.ru/static/books-viewer/index.html?path=/media/ebook/329369/","Ссылка на электронный учебник. Страница 161-166")</f>
        <v>Ссылка на электронный учебник. Страница 161-166</v>
      </c>
      <c r="F33" s="237"/>
      <c r="G33" s="234"/>
      <c r="H33" s="237"/>
    </row>
    <row r="34" spans="1:8">
      <c r="A34" s="238"/>
      <c r="B34" s="238"/>
      <c r="C34" s="238"/>
      <c r="D34" s="238"/>
      <c r="E34" s="238"/>
      <c r="F34" s="238"/>
      <c r="G34" s="254"/>
      <c r="H34" s="238"/>
    </row>
    <row r="35" spans="1:8" ht="140">
      <c r="A35" s="17">
        <v>4</v>
      </c>
      <c r="B35" s="17" t="s">
        <v>2126</v>
      </c>
      <c r="C35" s="17" t="s">
        <v>2266</v>
      </c>
      <c r="D35" s="17" t="s">
        <v>27</v>
      </c>
      <c r="E35" s="17" t="s">
        <v>2267</v>
      </c>
      <c r="F35" s="17" t="s">
        <v>2268</v>
      </c>
      <c r="G35" s="17" t="s">
        <v>2269</v>
      </c>
      <c r="H35" s="17" t="s">
        <v>315</v>
      </c>
    </row>
    <row r="36" spans="1:8" ht="28">
      <c r="A36" s="246">
        <v>5</v>
      </c>
      <c r="B36" s="17" t="s">
        <v>204</v>
      </c>
      <c r="C36" s="17" t="s">
        <v>935</v>
      </c>
      <c r="D36" s="17" t="s">
        <v>2272</v>
      </c>
      <c r="E36" s="17" t="s">
        <v>2167</v>
      </c>
      <c r="F36" s="44" t="s">
        <v>2204</v>
      </c>
      <c r="G36" s="105" t="s">
        <v>975</v>
      </c>
      <c r="H36" s="17" t="s">
        <v>264</v>
      </c>
    </row>
    <row r="37" spans="1:8" ht="56">
      <c r="A37" s="237"/>
      <c r="B37" s="17" t="s">
        <v>204</v>
      </c>
      <c r="C37" s="17" t="s">
        <v>2112</v>
      </c>
      <c r="D37" s="17" t="s">
        <v>2278</v>
      </c>
      <c r="E37" s="17" t="s">
        <v>2260</v>
      </c>
      <c r="F37" s="17" t="s">
        <v>2207</v>
      </c>
      <c r="G37" s="17" t="s">
        <v>2157</v>
      </c>
      <c r="H37" s="17" t="s">
        <v>264</v>
      </c>
    </row>
    <row r="38" spans="1:8" ht="56">
      <c r="A38" s="238"/>
      <c r="B38" s="17" t="s">
        <v>204</v>
      </c>
      <c r="C38" s="17" t="s">
        <v>2117</v>
      </c>
      <c r="D38" s="17" t="s">
        <v>2278</v>
      </c>
      <c r="E38" s="17" t="s">
        <v>2260</v>
      </c>
      <c r="F38" s="17" t="s">
        <v>2279</v>
      </c>
      <c r="G38" s="17" t="s">
        <v>2159</v>
      </c>
      <c r="H38" s="17" t="s">
        <v>264</v>
      </c>
    </row>
    <row r="39" spans="1:8" ht="28">
      <c r="A39" s="17">
        <v>6</v>
      </c>
      <c r="B39" s="17" t="s">
        <v>958</v>
      </c>
      <c r="C39" s="17" t="s">
        <v>927</v>
      </c>
      <c r="D39" s="17" t="s">
        <v>2280</v>
      </c>
      <c r="E39" s="17" t="s">
        <v>2281</v>
      </c>
      <c r="F39" s="17" t="s">
        <v>2191</v>
      </c>
      <c r="G39" s="17" t="s">
        <v>2282</v>
      </c>
      <c r="H39" s="17" t="s">
        <v>623</v>
      </c>
    </row>
    <row r="40" spans="1:8" ht="84">
      <c r="A40" s="17">
        <v>7</v>
      </c>
      <c r="B40" s="17" t="s">
        <v>996</v>
      </c>
      <c r="C40" s="17" t="s">
        <v>998</v>
      </c>
      <c r="D40" s="17" t="s">
        <v>27</v>
      </c>
      <c r="E40" s="17" t="s">
        <v>2263</v>
      </c>
      <c r="F40" s="17" t="s">
        <v>1143</v>
      </c>
      <c r="G40" s="107">
        <v>43950</v>
      </c>
      <c r="H40" s="17" t="s">
        <v>1144</v>
      </c>
    </row>
    <row r="41" spans="1:8">
      <c r="A41" s="101"/>
      <c r="B41" s="101"/>
      <c r="C41" s="101"/>
      <c r="D41" s="92"/>
      <c r="E41" s="92"/>
      <c r="F41" s="92"/>
      <c r="G41" s="92"/>
      <c r="H41" s="92"/>
    </row>
    <row r="42" spans="1:8">
      <c r="A42" s="239" t="s">
        <v>111</v>
      </c>
      <c r="B42" s="229"/>
      <c r="C42" s="229"/>
      <c r="D42" s="229"/>
      <c r="E42" s="230"/>
      <c r="F42" s="240">
        <v>43951</v>
      </c>
      <c r="G42" s="229"/>
      <c r="H42" s="230"/>
    </row>
    <row r="43" spans="1:8" ht="28">
      <c r="A43" s="246">
        <v>1</v>
      </c>
      <c r="B43" s="17" t="s">
        <v>204</v>
      </c>
      <c r="C43" s="17" t="s">
        <v>935</v>
      </c>
      <c r="D43" s="54" t="s">
        <v>220</v>
      </c>
      <c r="E43" s="17" t="s">
        <v>2154</v>
      </c>
      <c r="F43" s="17" t="s">
        <v>2258</v>
      </c>
      <c r="G43" s="105" t="s">
        <v>1035</v>
      </c>
      <c r="H43" s="17" t="s">
        <v>264</v>
      </c>
    </row>
    <row r="44" spans="1:8" ht="56">
      <c r="A44" s="237"/>
      <c r="B44" s="17" t="s">
        <v>204</v>
      </c>
      <c r="C44" s="17" t="s">
        <v>2112</v>
      </c>
      <c r="D44" s="17" t="s">
        <v>2287</v>
      </c>
      <c r="E44" s="17" t="s">
        <v>2174</v>
      </c>
      <c r="F44" s="17" t="s">
        <v>2288</v>
      </c>
      <c r="G44" s="17" t="s">
        <v>2259</v>
      </c>
      <c r="H44" s="17" t="s">
        <v>2289</v>
      </c>
    </row>
    <row r="45" spans="1:8" ht="56">
      <c r="A45" s="238"/>
      <c r="B45" s="17" t="s">
        <v>204</v>
      </c>
      <c r="C45" s="17" t="s">
        <v>2117</v>
      </c>
      <c r="D45" s="17" t="s">
        <v>2287</v>
      </c>
      <c r="E45" s="17" t="s">
        <v>661</v>
      </c>
      <c r="F45" s="17" t="s">
        <v>2258</v>
      </c>
      <c r="G45" s="17" t="s">
        <v>467</v>
      </c>
      <c r="H45" s="17" t="s">
        <v>264</v>
      </c>
    </row>
    <row r="46" spans="1:8" ht="42">
      <c r="A46" s="246">
        <v>2</v>
      </c>
      <c r="B46" s="17" t="s">
        <v>953</v>
      </c>
      <c r="C46" s="17" t="s">
        <v>50</v>
      </c>
      <c r="D46" s="17" t="s">
        <v>27</v>
      </c>
      <c r="E46" s="11" t="s">
        <v>2150</v>
      </c>
      <c r="F46" s="17" t="s">
        <v>2291</v>
      </c>
      <c r="G46" s="17" t="s">
        <v>1999</v>
      </c>
      <c r="H46" s="17" t="s">
        <v>54</v>
      </c>
    </row>
    <row r="47" spans="1:8" ht="42">
      <c r="A47" s="238"/>
      <c r="B47" s="17" t="s">
        <v>953</v>
      </c>
      <c r="C47" s="17" t="s">
        <v>275</v>
      </c>
      <c r="D47" s="17" t="s">
        <v>2292</v>
      </c>
      <c r="E47" s="17" t="s">
        <v>2293</v>
      </c>
      <c r="F47" s="17" t="s">
        <v>2100</v>
      </c>
      <c r="G47" s="17" t="s">
        <v>956</v>
      </c>
      <c r="H47" s="17" t="s">
        <v>54</v>
      </c>
    </row>
    <row r="48" spans="1:8" ht="28">
      <c r="A48" s="246">
        <v>3</v>
      </c>
      <c r="B48" s="17" t="s">
        <v>2165</v>
      </c>
      <c r="C48" s="17" t="s">
        <v>2112</v>
      </c>
      <c r="D48" s="17" t="s">
        <v>60</v>
      </c>
      <c r="E48" s="92"/>
      <c r="F48" s="92"/>
      <c r="G48" s="92"/>
      <c r="H48" s="17" t="s">
        <v>264</v>
      </c>
    </row>
    <row r="49" spans="1:8" ht="70">
      <c r="A49" s="238"/>
      <c r="B49" s="17" t="s">
        <v>2163</v>
      </c>
      <c r="C49" s="17" t="s">
        <v>1128</v>
      </c>
      <c r="D49" s="17" t="s">
        <v>2296</v>
      </c>
      <c r="E49" s="29" t="s">
        <v>2297</v>
      </c>
      <c r="F49" s="17" t="s">
        <v>2301</v>
      </c>
      <c r="G49" s="17" t="s">
        <v>2302</v>
      </c>
      <c r="H49" s="17" t="s">
        <v>2303</v>
      </c>
    </row>
    <row r="50" spans="1:8" ht="42">
      <c r="A50" s="246">
        <v>4</v>
      </c>
      <c r="B50" s="17" t="s">
        <v>1586</v>
      </c>
      <c r="C50" s="92"/>
      <c r="D50" s="17" t="s">
        <v>794</v>
      </c>
      <c r="E50" s="46" t="s">
        <v>2173</v>
      </c>
      <c r="F50" s="17" t="s">
        <v>2307</v>
      </c>
      <c r="G50" s="17" t="s">
        <v>1294</v>
      </c>
      <c r="H50" s="92"/>
    </row>
    <row r="51" spans="1:8" ht="112">
      <c r="A51" s="238"/>
      <c r="B51" s="17" t="s">
        <v>1595</v>
      </c>
      <c r="C51" s="17" t="s">
        <v>1596</v>
      </c>
      <c r="D51" s="17" t="s">
        <v>27</v>
      </c>
      <c r="E51" s="149" t="s">
        <v>2227</v>
      </c>
      <c r="F51" s="17" t="s">
        <v>1607</v>
      </c>
      <c r="G51" s="17" t="s">
        <v>2229</v>
      </c>
      <c r="H51" s="17" t="s">
        <v>1611</v>
      </c>
    </row>
    <row r="52" spans="1:8" ht="42">
      <c r="A52" s="17">
        <v>5</v>
      </c>
      <c r="B52" s="17" t="s">
        <v>1438</v>
      </c>
      <c r="C52" s="17" t="s">
        <v>1128</v>
      </c>
      <c r="D52" s="17" t="s">
        <v>27</v>
      </c>
      <c r="E52" s="17" t="s">
        <v>2310</v>
      </c>
      <c r="F52" s="17" t="s">
        <v>2311</v>
      </c>
      <c r="G52" s="17" t="s">
        <v>949</v>
      </c>
      <c r="H52" s="17" t="s">
        <v>1880</v>
      </c>
    </row>
    <row r="53" spans="1:8" ht="28">
      <c r="A53" s="17">
        <v>6</v>
      </c>
      <c r="B53" s="17" t="s">
        <v>23</v>
      </c>
      <c r="C53" s="17" t="s">
        <v>927</v>
      </c>
      <c r="D53" s="17" t="s">
        <v>2313</v>
      </c>
      <c r="E53" s="17" t="s">
        <v>2314</v>
      </c>
      <c r="F53" s="17" t="s">
        <v>2315</v>
      </c>
      <c r="G53" s="17" t="s">
        <v>2282</v>
      </c>
      <c r="H53" s="17" t="s">
        <v>776</v>
      </c>
    </row>
    <row r="54" spans="1:8" ht="28">
      <c r="A54" s="246">
        <v>7</v>
      </c>
      <c r="B54" s="17" t="s">
        <v>204</v>
      </c>
      <c r="C54" s="17" t="s">
        <v>935</v>
      </c>
      <c r="D54" s="17" t="s">
        <v>2319</v>
      </c>
      <c r="E54" s="105" t="s">
        <v>2170</v>
      </c>
      <c r="F54" s="17" t="s">
        <v>2320</v>
      </c>
      <c r="G54" s="105" t="s">
        <v>1035</v>
      </c>
      <c r="H54" s="17" t="s">
        <v>264</v>
      </c>
    </row>
    <row r="55" spans="1:8" ht="28">
      <c r="A55" s="237"/>
      <c r="B55" s="17" t="s">
        <v>204</v>
      </c>
      <c r="C55" s="17" t="s">
        <v>2112</v>
      </c>
      <c r="D55" s="17" t="s">
        <v>60</v>
      </c>
      <c r="E55" s="17" t="s">
        <v>661</v>
      </c>
      <c r="F55" s="17" t="s">
        <v>2323</v>
      </c>
      <c r="G55" s="17" t="s">
        <v>2324</v>
      </c>
      <c r="H55" s="17" t="s">
        <v>264</v>
      </c>
    </row>
    <row r="56" spans="1:8" ht="28">
      <c r="A56" s="238"/>
      <c r="B56" s="17" t="s">
        <v>204</v>
      </c>
      <c r="C56" s="17" t="s">
        <v>2117</v>
      </c>
      <c r="D56" s="17" t="s">
        <v>60</v>
      </c>
      <c r="E56" s="17" t="s">
        <v>2325</v>
      </c>
      <c r="F56" s="17" t="s">
        <v>2326</v>
      </c>
      <c r="G56" s="17" t="s">
        <v>2324</v>
      </c>
      <c r="H56" s="17" t="s">
        <v>264</v>
      </c>
    </row>
    <row r="57" spans="1:8">
      <c r="A57" s="92"/>
      <c r="B57" s="92"/>
      <c r="C57" s="92"/>
      <c r="D57" s="92"/>
      <c r="E57" s="92"/>
      <c r="F57" s="92"/>
      <c r="G57" s="92"/>
      <c r="H57" s="92"/>
    </row>
    <row r="58" spans="1:8">
      <c r="A58" s="239" t="s">
        <v>129</v>
      </c>
      <c r="B58" s="229"/>
      <c r="C58" s="229"/>
      <c r="D58" s="229"/>
      <c r="E58" s="230"/>
      <c r="F58" s="239" t="s">
        <v>131</v>
      </c>
      <c r="G58" s="229"/>
      <c r="H58" s="230"/>
    </row>
    <row r="59" spans="1:8" ht="42">
      <c r="A59" s="17">
        <v>1</v>
      </c>
      <c r="B59" s="17" t="s">
        <v>23</v>
      </c>
      <c r="C59" s="17" t="s">
        <v>927</v>
      </c>
      <c r="D59" s="17" t="s">
        <v>27</v>
      </c>
      <c r="E59" s="17" t="s">
        <v>2329</v>
      </c>
      <c r="F59" s="17" t="s">
        <v>2330</v>
      </c>
      <c r="G59" s="17" t="s">
        <v>1696</v>
      </c>
      <c r="H59" s="17" t="s">
        <v>776</v>
      </c>
    </row>
    <row r="60" spans="1:8" ht="84">
      <c r="A60" s="17">
        <v>2</v>
      </c>
      <c r="B60" s="17" t="s">
        <v>958</v>
      </c>
      <c r="C60" s="17" t="s">
        <v>927</v>
      </c>
      <c r="D60" s="17" t="s">
        <v>2331</v>
      </c>
      <c r="E60" s="17" t="s">
        <v>2332</v>
      </c>
      <c r="F60" s="17" t="s">
        <v>2333</v>
      </c>
      <c r="G60" s="17" t="s">
        <v>2334</v>
      </c>
      <c r="H60" s="17" t="s">
        <v>344</v>
      </c>
    </row>
    <row r="61" spans="1:8" ht="28">
      <c r="A61" s="246">
        <v>3</v>
      </c>
      <c r="B61" s="17" t="s">
        <v>204</v>
      </c>
      <c r="C61" s="17" t="s">
        <v>935</v>
      </c>
      <c r="D61" s="17" t="s">
        <v>220</v>
      </c>
      <c r="E61" s="17" t="s">
        <v>2255</v>
      </c>
      <c r="F61" s="17" t="s">
        <v>2336</v>
      </c>
      <c r="G61" s="105" t="s">
        <v>1090</v>
      </c>
      <c r="H61" s="17" t="s">
        <v>264</v>
      </c>
    </row>
    <row r="62" spans="1:8" ht="28">
      <c r="A62" s="237"/>
      <c r="B62" s="17" t="s">
        <v>204</v>
      </c>
      <c r="C62" s="17" t="s">
        <v>2112</v>
      </c>
      <c r="D62" s="17" t="s">
        <v>2339</v>
      </c>
      <c r="E62" s="17" t="s">
        <v>661</v>
      </c>
      <c r="F62" s="17" t="s">
        <v>2340</v>
      </c>
      <c r="G62" s="17" t="s">
        <v>2341</v>
      </c>
      <c r="H62" s="17" t="s">
        <v>264</v>
      </c>
    </row>
    <row r="63" spans="1:8" ht="56">
      <c r="A63" s="238"/>
      <c r="B63" s="17" t="s">
        <v>204</v>
      </c>
      <c r="C63" s="17" t="s">
        <v>2117</v>
      </c>
      <c r="D63" s="17" t="s">
        <v>2342</v>
      </c>
      <c r="E63" s="17" t="s">
        <v>661</v>
      </c>
      <c r="F63" s="17" t="s">
        <v>2340</v>
      </c>
      <c r="G63" s="17" t="s">
        <v>2343</v>
      </c>
      <c r="H63" s="17" t="s">
        <v>264</v>
      </c>
    </row>
    <row r="64" spans="1:8" ht="70">
      <c r="A64" s="17">
        <v>4</v>
      </c>
      <c r="B64" s="17" t="s">
        <v>1221</v>
      </c>
      <c r="C64" s="11" t="s">
        <v>1674</v>
      </c>
      <c r="D64" s="17" t="s">
        <v>220</v>
      </c>
      <c r="E64" s="17" t="s">
        <v>2344</v>
      </c>
      <c r="F64" s="17" t="s">
        <v>2345</v>
      </c>
      <c r="G64" s="17" t="s">
        <v>2346</v>
      </c>
      <c r="H64" s="17" t="s">
        <v>1244</v>
      </c>
    </row>
    <row r="65" spans="1:9" ht="85">
      <c r="A65" s="17">
        <v>5</v>
      </c>
      <c r="B65" s="17" t="s">
        <v>921</v>
      </c>
      <c r="C65" s="17" t="s">
        <v>1674</v>
      </c>
      <c r="D65" s="17" t="s">
        <v>297</v>
      </c>
      <c r="E65" s="188" t="s">
        <v>2234</v>
      </c>
      <c r="F65" s="17" t="s">
        <v>2235</v>
      </c>
      <c r="G65" s="17" t="s">
        <v>1244</v>
      </c>
      <c r="H65" s="17" t="s">
        <v>1244</v>
      </c>
      <c r="I65" s="17"/>
    </row>
    <row r="66" spans="1:9">
      <c r="A66" s="92"/>
      <c r="B66" s="92"/>
      <c r="C66" s="92"/>
      <c r="D66" s="92"/>
      <c r="E66" s="92"/>
      <c r="F66" s="92"/>
      <c r="G66" s="92"/>
      <c r="H66" s="92"/>
    </row>
    <row r="67" spans="1:9">
      <c r="A67" s="239" t="s">
        <v>1784</v>
      </c>
      <c r="B67" s="229"/>
      <c r="C67" s="229"/>
      <c r="D67" s="229"/>
      <c r="E67" s="230"/>
      <c r="F67" s="240">
        <v>43953</v>
      </c>
      <c r="G67" s="229"/>
      <c r="H67" s="230"/>
    </row>
    <row r="68" spans="1:9" ht="56">
      <c r="A68" s="246">
        <v>1</v>
      </c>
      <c r="B68" s="17" t="s">
        <v>953</v>
      </c>
      <c r="C68" s="17" t="s">
        <v>50</v>
      </c>
      <c r="D68" s="17" t="s">
        <v>220</v>
      </c>
      <c r="E68" s="17" t="s">
        <v>2283</v>
      </c>
      <c r="F68" s="17" t="s">
        <v>2347</v>
      </c>
      <c r="G68" s="17" t="s">
        <v>1999</v>
      </c>
      <c r="H68" s="17" t="s">
        <v>54</v>
      </c>
    </row>
    <row r="69" spans="1:9" ht="42">
      <c r="A69" s="238"/>
      <c r="B69" s="17" t="s">
        <v>953</v>
      </c>
      <c r="C69" s="17" t="s">
        <v>275</v>
      </c>
      <c r="D69" s="17" t="s">
        <v>27</v>
      </c>
      <c r="E69" s="17" t="s">
        <v>2348</v>
      </c>
      <c r="F69" s="17" t="s">
        <v>2286</v>
      </c>
      <c r="G69" s="198">
        <v>43955</v>
      </c>
      <c r="H69" s="17" t="s">
        <v>54</v>
      </c>
    </row>
    <row r="70" spans="1:9" ht="42">
      <c r="A70" s="17">
        <v>2</v>
      </c>
      <c r="B70" s="17" t="s">
        <v>1357</v>
      </c>
      <c r="C70" s="17" t="s">
        <v>1518</v>
      </c>
      <c r="D70" s="17" t="s">
        <v>27</v>
      </c>
      <c r="E70" s="17"/>
      <c r="F70" s="17"/>
      <c r="G70" s="17"/>
      <c r="H70" s="17"/>
    </row>
    <row r="71" spans="1:9" ht="70">
      <c r="A71" s="17">
        <v>3</v>
      </c>
      <c r="B71" s="17" t="s">
        <v>899</v>
      </c>
      <c r="C71" s="17" t="s">
        <v>900</v>
      </c>
      <c r="D71" s="17" t="s">
        <v>220</v>
      </c>
      <c r="E71" s="17" t="s">
        <v>2349</v>
      </c>
      <c r="F71" s="17" t="s">
        <v>2350</v>
      </c>
      <c r="G71" s="17" t="s">
        <v>1513</v>
      </c>
      <c r="H71" s="17" t="s">
        <v>623</v>
      </c>
    </row>
    <row r="72" spans="1:9" ht="28">
      <c r="A72" s="17">
        <v>4</v>
      </c>
      <c r="B72" s="17" t="s">
        <v>921</v>
      </c>
      <c r="C72" s="17" t="s">
        <v>1674</v>
      </c>
      <c r="D72" s="17" t="s">
        <v>220</v>
      </c>
      <c r="E72" s="188"/>
      <c r="F72" s="17"/>
      <c r="G72" s="17"/>
      <c r="H72" s="17"/>
    </row>
    <row r="73" spans="1:9" ht="84">
      <c r="A73" s="17">
        <v>5</v>
      </c>
      <c r="B73" s="17" t="s">
        <v>1746</v>
      </c>
      <c r="C73" s="17" t="s">
        <v>1747</v>
      </c>
      <c r="D73" s="17" t="s">
        <v>2351</v>
      </c>
      <c r="E73" s="17" t="s">
        <v>2352</v>
      </c>
      <c r="F73" s="17" t="s">
        <v>1751</v>
      </c>
      <c r="G73" s="17" t="s">
        <v>2233</v>
      </c>
      <c r="H73" s="17" t="s">
        <v>798</v>
      </c>
    </row>
  </sheetData>
  <mergeCells count="40">
    <mergeCell ref="A68:A69"/>
    <mergeCell ref="A54:A56"/>
    <mergeCell ref="A58:E58"/>
    <mergeCell ref="F58:H58"/>
    <mergeCell ref="A61:A63"/>
    <mergeCell ref="A67:E67"/>
    <mergeCell ref="F67:H67"/>
    <mergeCell ref="F25:H25"/>
    <mergeCell ref="A27:A29"/>
    <mergeCell ref="A30:A34"/>
    <mergeCell ref="H30:H31"/>
    <mergeCell ref="A50:A51"/>
    <mergeCell ref="F30:F31"/>
    <mergeCell ref="G30:G31"/>
    <mergeCell ref="F32:F34"/>
    <mergeCell ref="G32:G34"/>
    <mergeCell ref="F42:H42"/>
    <mergeCell ref="H32:H34"/>
    <mergeCell ref="F2:H2"/>
    <mergeCell ref="A4:A5"/>
    <mergeCell ref="A8:A9"/>
    <mergeCell ref="A11:A12"/>
    <mergeCell ref="A14:E14"/>
    <mergeCell ref="F14:H14"/>
    <mergeCell ref="A42:E42"/>
    <mergeCell ref="A43:A45"/>
    <mergeCell ref="A46:A47"/>
    <mergeCell ref="A48:A49"/>
    <mergeCell ref="A2:E2"/>
    <mergeCell ref="C30:C31"/>
    <mergeCell ref="D30:D31"/>
    <mergeCell ref="E33:E34"/>
    <mergeCell ref="A18:A20"/>
    <mergeCell ref="A22:A23"/>
    <mergeCell ref="A25:E25"/>
    <mergeCell ref="C32:C34"/>
    <mergeCell ref="D32:D34"/>
    <mergeCell ref="B30:B31"/>
    <mergeCell ref="B32:B34"/>
    <mergeCell ref="A36:A38"/>
  </mergeCells>
  <conditionalFormatting sqref="B3:B9 C3:C4 C6:C8 D7 B11:C13 B15:B16 C15:C17 B19:B22 C19:C24 B27:B35 C27:C36 B38:C41 B43 C43:C45 B46:B51 C56 C63 B65">
    <cfRule type="notContainsBlanks" dxfId="2" priority="1">
      <formula>LEN(TRIM(B3))&gt;0</formula>
    </cfRule>
  </conditionalFormatting>
  <hyperlinks>
    <hyperlink ref="E4" r:id="rId1" xr:uid="{00000000-0004-0000-2400-000000000000}"/>
    <hyperlink ref="E5" r:id="rId2" xr:uid="{00000000-0004-0000-2400-000001000000}"/>
    <hyperlink ref="F20" r:id="rId3" xr:uid="{00000000-0004-0000-2400-000002000000}"/>
    <hyperlink ref="E49" r:id="rId4" xr:uid="{00000000-0004-0000-2400-000003000000}"/>
    <hyperlink ref="E50" r:id="rId5" xr:uid="{00000000-0004-0000-2400-000004000000}"/>
    <hyperlink ref="E51" r:id="rId6" xr:uid="{00000000-0004-0000-2400-000005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H71"/>
  <sheetViews>
    <sheetView workbookViewId="0">
      <selection sqref="A1:XFD1048576"/>
    </sheetView>
  </sheetViews>
  <sheetFormatPr baseColWidth="10" defaultColWidth="14.5" defaultRowHeight="13"/>
  <cols>
    <col min="1" max="1" width="12.5" customWidth="1"/>
    <col min="2" max="2" width="24" customWidth="1"/>
    <col min="3" max="3" width="18.5" customWidth="1"/>
    <col min="4" max="4" width="19.6640625" customWidth="1"/>
    <col min="5" max="5" width="22.83203125" customWidth="1"/>
    <col min="6" max="6" width="21.5" customWidth="1"/>
    <col min="7" max="7" width="20.33203125" customWidth="1"/>
  </cols>
  <sheetData>
    <row r="1" spans="1:8" ht="42">
      <c r="A1" s="192" t="s">
        <v>888</v>
      </c>
      <c r="B1" s="192" t="s">
        <v>889</v>
      </c>
      <c r="C1" s="192" t="s">
        <v>3</v>
      </c>
      <c r="D1" s="192" t="s">
        <v>4</v>
      </c>
      <c r="E1" s="192" t="s">
        <v>5</v>
      </c>
      <c r="F1" s="192" t="s">
        <v>6</v>
      </c>
      <c r="G1" s="192" t="s">
        <v>7</v>
      </c>
      <c r="H1" s="192" t="s">
        <v>8</v>
      </c>
    </row>
    <row r="2" spans="1:8">
      <c r="A2" s="264" t="s">
        <v>9</v>
      </c>
      <c r="B2" s="229"/>
      <c r="C2" s="229"/>
      <c r="D2" s="229"/>
      <c r="E2" s="230"/>
      <c r="F2" s="267">
        <v>43948</v>
      </c>
      <c r="G2" s="229"/>
      <c r="H2" s="230"/>
    </row>
    <row r="3" spans="1:8" ht="42">
      <c r="A3" s="192">
        <v>1</v>
      </c>
      <c r="B3" s="17" t="s">
        <v>921</v>
      </c>
      <c r="C3" s="192" t="s">
        <v>1674</v>
      </c>
      <c r="D3" s="192" t="s">
        <v>2228</v>
      </c>
      <c r="E3" s="193" t="s">
        <v>2230</v>
      </c>
      <c r="F3" s="192" t="s">
        <v>2238</v>
      </c>
      <c r="G3" s="192" t="s">
        <v>2239</v>
      </c>
      <c r="H3" s="192" t="s">
        <v>1244</v>
      </c>
    </row>
    <row r="4" spans="1:8" ht="28">
      <c r="A4" s="192">
        <v>2</v>
      </c>
      <c r="B4" s="192" t="s">
        <v>23</v>
      </c>
      <c r="C4" s="192" t="s">
        <v>927</v>
      </c>
      <c r="D4" s="192" t="s">
        <v>27</v>
      </c>
      <c r="E4" s="194" t="s">
        <v>2240</v>
      </c>
      <c r="F4" s="192" t="s">
        <v>2243</v>
      </c>
      <c r="G4" s="192" t="s">
        <v>244</v>
      </c>
      <c r="H4" s="192" t="s">
        <v>776</v>
      </c>
    </row>
    <row r="5" spans="1:8" ht="42">
      <c r="A5" s="192">
        <v>3</v>
      </c>
      <c r="B5" s="192" t="s">
        <v>1357</v>
      </c>
      <c r="C5" s="192" t="s">
        <v>1358</v>
      </c>
      <c r="D5" s="192" t="s">
        <v>27</v>
      </c>
      <c r="E5" s="192" t="s">
        <v>2244</v>
      </c>
      <c r="F5" s="192" t="s">
        <v>1725</v>
      </c>
      <c r="G5" s="192"/>
      <c r="H5" s="192" t="s">
        <v>54</v>
      </c>
    </row>
    <row r="6" spans="1:8" ht="28">
      <c r="A6" s="192">
        <v>4</v>
      </c>
      <c r="B6" s="192" t="s">
        <v>958</v>
      </c>
      <c r="C6" s="192" t="s">
        <v>927</v>
      </c>
      <c r="D6" s="192" t="s">
        <v>2245</v>
      </c>
      <c r="E6" s="192" t="s">
        <v>2246</v>
      </c>
      <c r="F6" s="192" t="s">
        <v>2247</v>
      </c>
      <c r="G6" s="192" t="s">
        <v>283</v>
      </c>
      <c r="H6" s="192" t="s">
        <v>46</v>
      </c>
    </row>
    <row r="7" spans="1:8" ht="70">
      <c r="A7" s="192">
        <v>5</v>
      </c>
      <c r="B7" s="192" t="s">
        <v>996</v>
      </c>
      <c r="C7" s="192" t="s">
        <v>998</v>
      </c>
      <c r="D7" s="192" t="s">
        <v>27</v>
      </c>
      <c r="E7" s="192" t="s">
        <v>2252</v>
      </c>
      <c r="F7" s="17" t="s">
        <v>1143</v>
      </c>
      <c r="G7" s="192" t="s">
        <v>280</v>
      </c>
      <c r="H7" s="192" t="s">
        <v>1144</v>
      </c>
    </row>
    <row r="8" spans="1:8" ht="84">
      <c r="A8" s="192">
        <v>6</v>
      </c>
      <c r="B8" s="17" t="s">
        <v>1221</v>
      </c>
      <c r="C8" s="192" t="s">
        <v>1674</v>
      </c>
      <c r="D8" s="192" t="s">
        <v>27</v>
      </c>
      <c r="E8" s="192" t="s">
        <v>2253</v>
      </c>
      <c r="F8" s="192" t="s">
        <v>2254</v>
      </c>
      <c r="G8" s="192" t="s">
        <v>1244</v>
      </c>
      <c r="H8" s="192" t="s">
        <v>1244</v>
      </c>
    </row>
    <row r="9" spans="1:8">
      <c r="A9" s="195"/>
      <c r="B9" s="195"/>
      <c r="C9" s="196"/>
      <c r="D9" s="196"/>
      <c r="E9" s="196"/>
      <c r="F9" s="196"/>
      <c r="G9" s="196"/>
      <c r="H9" s="196"/>
    </row>
    <row r="10" spans="1:8">
      <c r="A10" s="264" t="s">
        <v>47</v>
      </c>
      <c r="B10" s="229"/>
      <c r="C10" s="229"/>
      <c r="D10" s="229"/>
      <c r="E10" s="230"/>
      <c r="F10" s="267">
        <v>43949</v>
      </c>
      <c r="G10" s="229"/>
      <c r="H10" s="230"/>
    </row>
    <row r="11" spans="1:8" ht="126">
      <c r="A11" s="192">
        <v>1</v>
      </c>
      <c r="B11" s="192" t="s">
        <v>921</v>
      </c>
      <c r="C11" s="192" t="s">
        <v>1674</v>
      </c>
      <c r="D11" s="192" t="s">
        <v>304</v>
      </c>
      <c r="E11" s="199" t="s">
        <v>2285</v>
      </c>
      <c r="F11" s="192" t="s">
        <v>2294</v>
      </c>
      <c r="G11" s="192" t="s">
        <v>2295</v>
      </c>
      <c r="H11" s="192" t="s">
        <v>293</v>
      </c>
    </row>
    <row r="12" spans="1:8" ht="28">
      <c r="A12" s="266">
        <v>2</v>
      </c>
      <c r="B12" s="192" t="s">
        <v>204</v>
      </c>
      <c r="C12" s="192" t="s">
        <v>2112</v>
      </c>
      <c r="D12" s="192" t="s">
        <v>60</v>
      </c>
      <c r="E12" s="192" t="s">
        <v>2304</v>
      </c>
      <c r="F12" s="192" t="s">
        <v>2305</v>
      </c>
      <c r="G12" s="192" t="s">
        <v>2116</v>
      </c>
      <c r="H12" s="192" t="s">
        <v>54</v>
      </c>
    </row>
    <row r="13" spans="1:8" ht="56">
      <c r="A13" s="237"/>
      <c r="B13" s="192" t="s">
        <v>204</v>
      </c>
      <c r="C13" s="192" t="s">
        <v>1403</v>
      </c>
      <c r="D13" s="192" t="s">
        <v>1895</v>
      </c>
      <c r="E13" s="201" t="s">
        <v>2306</v>
      </c>
      <c r="F13" s="192" t="s">
        <v>2308</v>
      </c>
      <c r="G13" s="192" t="s">
        <v>2309</v>
      </c>
      <c r="H13" s="192" t="s">
        <v>1412</v>
      </c>
    </row>
    <row r="14" spans="1:8" ht="28">
      <c r="A14" s="238"/>
      <c r="B14" s="192" t="s">
        <v>204</v>
      </c>
      <c r="C14" s="192" t="s">
        <v>2117</v>
      </c>
      <c r="D14" s="192" t="s">
        <v>60</v>
      </c>
      <c r="E14" s="192" t="s">
        <v>661</v>
      </c>
      <c r="F14" s="192" t="s">
        <v>2305</v>
      </c>
      <c r="G14" s="192" t="s">
        <v>2116</v>
      </c>
      <c r="H14" s="192" t="s">
        <v>1412</v>
      </c>
    </row>
    <row r="15" spans="1:8" ht="42">
      <c r="A15" s="266">
        <v>3</v>
      </c>
      <c r="B15" s="192" t="s">
        <v>953</v>
      </c>
      <c r="C15" s="192" t="s">
        <v>2312</v>
      </c>
      <c r="D15" s="192" t="s">
        <v>60</v>
      </c>
      <c r="E15" s="192" t="s">
        <v>2011</v>
      </c>
      <c r="F15" s="192" t="s">
        <v>2316</v>
      </c>
      <c r="G15" s="192" t="s">
        <v>1999</v>
      </c>
      <c r="H15" s="192" t="s">
        <v>54</v>
      </c>
    </row>
    <row r="16" spans="1:8" ht="56">
      <c r="A16" s="238"/>
      <c r="B16" s="192" t="s">
        <v>953</v>
      </c>
      <c r="C16" s="192" t="s">
        <v>275</v>
      </c>
      <c r="D16" s="192" t="s">
        <v>27</v>
      </c>
      <c r="E16" s="17" t="s">
        <v>2317</v>
      </c>
      <c r="F16" s="17" t="s">
        <v>2318</v>
      </c>
      <c r="G16" s="17" t="s">
        <v>956</v>
      </c>
      <c r="H16" s="17" t="s">
        <v>54</v>
      </c>
    </row>
    <row r="17" spans="1:8" ht="84">
      <c r="A17" s="192">
        <v>4</v>
      </c>
      <c r="B17" s="192" t="s">
        <v>1746</v>
      </c>
      <c r="C17" s="192" t="s">
        <v>1747</v>
      </c>
      <c r="D17" s="192" t="s">
        <v>2321</v>
      </c>
      <c r="E17" s="192" t="s">
        <v>2322</v>
      </c>
      <c r="F17" s="17" t="s">
        <v>1751</v>
      </c>
      <c r="G17" s="17" t="s">
        <v>1819</v>
      </c>
      <c r="H17" s="17" t="s">
        <v>798</v>
      </c>
    </row>
    <row r="18" spans="1:8" ht="42">
      <c r="A18" s="192">
        <v>5</v>
      </c>
      <c r="B18" s="192" t="s">
        <v>2126</v>
      </c>
      <c r="C18" s="192" t="s">
        <v>2264</v>
      </c>
      <c r="D18" s="192" t="s">
        <v>220</v>
      </c>
      <c r="E18" s="192" t="s">
        <v>2327</v>
      </c>
      <c r="F18" s="192"/>
      <c r="G18" s="192" t="s">
        <v>1788</v>
      </c>
      <c r="H18" s="192" t="s">
        <v>1789</v>
      </c>
    </row>
    <row r="19" spans="1:8" ht="28">
      <c r="A19" s="266">
        <v>6</v>
      </c>
      <c r="B19" s="192" t="s">
        <v>2163</v>
      </c>
      <c r="C19" s="192" t="s">
        <v>1775</v>
      </c>
      <c r="D19" s="192" t="s">
        <v>304</v>
      </c>
      <c r="E19" s="192" t="s">
        <v>2328</v>
      </c>
      <c r="F19" s="192"/>
      <c r="G19" s="192" t="s">
        <v>1788</v>
      </c>
      <c r="H19" s="192" t="s">
        <v>1789</v>
      </c>
    </row>
    <row r="20" spans="1:8" ht="28">
      <c r="A20" s="238"/>
      <c r="B20" s="192" t="s">
        <v>2165</v>
      </c>
      <c r="C20" s="192" t="s">
        <v>1403</v>
      </c>
      <c r="D20" s="202" t="s">
        <v>27</v>
      </c>
      <c r="E20" s="192" t="s">
        <v>2335</v>
      </c>
      <c r="F20" s="202" t="s">
        <v>1897</v>
      </c>
      <c r="G20" s="192" t="s">
        <v>2337</v>
      </c>
      <c r="H20" s="192" t="s">
        <v>2338</v>
      </c>
    </row>
    <row r="21" spans="1:8">
      <c r="A21" s="195"/>
      <c r="B21" s="195"/>
      <c r="C21" s="196"/>
      <c r="D21" s="196"/>
      <c r="E21" s="196"/>
      <c r="F21" s="196"/>
      <c r="G21" s="196"/>
      <c r="H21" s="196"/>
    </row>
    <row r="22" spans="1:8">
      <c r="A22" s="264" t="s">
        <v>82</v>
      </c>
      <c r="B22" s="229"/>
      <c r="C22" s="229"/>
      <c r="D22" s="229"/>
      <c r="E22" s="230"/>
      <c r="F22" s="265">
        <v>43950</v>
      </c>
      <c r="G22" s="229"/>
      <c r="H22" s="230"/>
    </row>
    <row r="23" spans="1:8" ht="42">
      <c r="A23" s="192">
        <v>1</v>
      </c>
      <c r="B23" s="192" t="s">
        <v>2126</v>
      </c>
      <c r="C23" s="192" t="s">
        <v>1775</v>
      </c>
      <c r="D23" s="192" t="s">
        <v>27</v>
      </c>
      <c r="E23" s="192" t="s">
        <v>2327</v>
      </c>
      <c r="F23" s="192"/>
      <c r="G23" s="192" t="s">
        <v>1788</v>
      </c>
      <c r="H23" s="192" t="s">
        <v>1789</v>
      </c>
    </row>
    <row r="24" spans="1:8" ht="112">
      <c r="A24" s="266">
        <v>2</v>
      </c>
      <c r="B24" s="192" t="s">
        <v>1586</v>
      </c>
      <c r="C24" s="192" t="s">
        <v>1587</v>
      </c>
      <c r="D24" s="192" t="s">
        <v>27</v>
      </c>
      <c r="E24" s="192" t="s">
        <v>2353</v>
      </c>
      <c r="F24" s="192" t="s">
        <v>2354</v>
      </c>
      <c r="G24" s="192" t="s">
        <v>2355</v>
      </c>
      <c r="H24" s="192" t="s">
        <v>1412</v>
      </c>
    </row>
    <row r="25" spans="1:8" ht="75">
      <c r="A25" s="238"/>
      <c r="B25" s="192" t="s">
        <v>1595</v>
      </c>
      <c r="C25" s="192" t="s">
        <v>1596</v>
      </c>
      <c r="D25" s="192" t="s">
        <v>220</v>
      </c>
      <c r="E25" s="149" t="s">
        <v>2356</v>
      </c>
      <c r="F25" s="205" t="s">
        <v>2361</v>
      </c>
      <c r="G25" s="192" t="s">
        <v>1832</v>
      </c>
      <c r="H25" s="192" t="s">
        <v>1611</v>
      </c>
    </row>
    <row r="26" spans="1:8" ht="15">
      <c r="A26" s="192">
        <v>3</v>
      </c>
      <c r="B26" s="192" t="s">
        <v>23</v>
      </c>
      <c r="C26" s="192" t="s">
        <v>927</v>
      </c>
      <c r="D26" s="192" t="s">
        <v>2362</v>
      </c>
      <c r="E26" s="192" t="s">
        <v>2363</v>
      </c>
      <c r="F26" s="205" t="s">
        <v>78</v>
      </c>
      <c r="G26" s="192" t="s">
        <v>1570</v>
      </c>
      <c r="H26" s="192" t="s">
        <v>776</v>
      </c>
    </row>
    <row r="27" spans="1:8" ht="42">
      <c r="A27" s="192">
        <v>4</v>
      </c>
      <c r="B27" s="192" t="s">
        <v>1438</v>
      </c>
      <c r="C27" s="192" t="s">
        <v>1775</v>
      </c>
      <c r="D27" s="192" t="s">
        <v>27</v>
      </c>
      <c r="E27" s="192" t="s">
        <v>2364</v>
      </c>
      <c r="F27" s="192"/>
      <c r="G27" s="192" t="s">
        <v>2365</v>
      </c>
      <c r="H27" s="192" t="s">
        <v>1144</v>
      </c>
    </row>
    <row r="28" spans="1:8" ht="28">
      <c r="A28" s="266">
        <v>5</v>
      </c>
      <c r="B28" s="192" t="s">
        <v>1586</v>
      </c>
      <c r="C28" s="192" t="s">
        <v>1587</v>
      </c>
      <c r="D28" s="192" t="s">
        <v>27</v>
      </c>
      <c r="E28" s="171" t="s">
        <v>2367</v>
      </c>
      <c r="F28" s="192" t="s">
        <v>2354</v>
      </c>
      <c r="G28" s="192" t="s">
        <v>2355</v>
      </c>
      <c r="H28" s="192" t="s">
        <v>1412</v>
      </c>
    </row>
    <row r="29" spans="1:8" ht="70">
      <c r="A29" s="238"/>
      <c r="B29" s="192" t="s">
        <v>1595</v>
      </c>
      <c r="C29" s="192" t="s">
        <v>1596</v>
      </c>
      <c r="D29" s="192" t="s">
        <v>27</v>
      </c>
      <c r="E29" s="149" t="s">
        <v>2368</v>
      </c>
      <c r="F29" s="192" t="s">
        <v>1607</v>
      </c>
      <c r="G29" s="192" t="s">
        <v>1832</v>
      </c>
      <c r="H29" s="192" t="s">
        <v>1611</v>
      </c>
    </row>
    <row r="30" spans="1:8" ht="28">
      <c r="A30" s="266">
        <v>6</v>
      </c>
      <c r="B30" s="192" t="s">
        <v>2163</v>
      </c>
      <c r="C30" s="192" t="s">
        <v>1775</v>
      </c>
      <c r="D30" s="192" t="s">
        <v>220</v>
      </c>
      <c r="E30" s="192" t="s">
        <v>2328</v>
      </c>
      <c r="F30" s="192"/>
      <c r="G30" s="192" t="s">
        <v>1788</v>
      </c>
      <c r="H30" s="192" t="s">
        <v>1789</v>
      </c>
    </row>
    <row r="31" spans="1:8" ht="28">
      <c r="A31" s="238"/>
      <c r="B31" s="192" t="s">
        <v>2165</v>
      </c>
      <c r="C31" s="192" t="s">
        <v>2112</v>
      </c>
      <c r="D31" s="192" t="s">
        <v>60</v>
      </c>
      <c r="E31" s="196"/>
      <c r="F31" s="196"/>
      <c r="G31" s="196"/>
      <c r="H31" s="196"/>
    </row>
    <row r="32" spans="1:8" ht="28">
      <c r="A32" s="266">
        <v>7</v>
      </c>
      <c r="B32" s="192" t="s">
        <v>204</v>
      </c>
      <c r="C32" s="192" t="s">
        <v>2112</v>
      </c>
      <c r="D32" s="192" t="s">
        <v>60</v>
      </c>
      <c r="E32" s="192" t="s">
        <v>2377</v>
      </c>
      <c r="F32" s="192" t="s">
        <v>2378</v>
      </c>
      <c r="G32" s="192" t="s">
        <v>2157</v>
      </c>
      <c r="H32" s="192" t="s">
        <v>264</v>
      </c>
    </row>
    <row r="33" spans="1:8" ht="42">
      <c r="A33" s="237"/>
      <c r="B33" s="192" t="s">
        <v>204</v>
      </c>
      <c r="C33" s="192" t="s">
        <v>1403</v>
      </c>
      <c r="D33" s="192" t="s">
        <v>60</v>
      </c>
      <c r="E33" s="192" t="s">
        <v>2379</v>
      </c>
      <c r="F33" s="192" t="s">
        <v>2380</v>
      </c>
      <c r="G33" s="192" t="s">
        <v>1840</v>
      </c>
      <c r="H33" s="192" t="s">
        <v>1412</v>
      </c>
    </row>
    <row r="34" spans="1:8" ht="28">
      <c r="A34" s="238"/>
      <c r="B34" s="192" t="s">
        <v>204</v>
      </c>
      <c r="C34" s="192" t="s">
        <v>2117</v>
      </c>
      <c r="D34" s="192" t="s">
        <v>60</v>
      </c>
      <c r="E34" s="192" t="s">
        <v>661</v>
      </c>
      <c r="F34" s="207" t="s">
        <v>2381</v>
      </c>
      <c r="G34" s="192" t="s">
        <v>2157</v>
      </c>
      <c r="H34" s="192" t="s">
        <v>1412</v>
      </c>
    </row>
    <row r="35" spans="1:8">
      <c r="A35" s="195"/>
      <c r="B35" s="195"/>
      <c r="C35" s="196"/>
      <c r="D35" s="196"/>
      <c r="E35" s="196"/>
      <c r="F35" s="196"/>
      <c r="G35" s="196"/>
      <c r="H35" s="196"/>
    </row>
    <row r="36" spans="1:8">
      <c r="A36" s="264" t="s">
        <v>111</v>
      </c>
      <c r="B36" s="229"/>
      <c r="C36" s="229"/>
      <c r="D36" s="229"/>
      <c r="E36" s="230"/>
      <c r="F36" s="267">
        <v>43951</v>
      </c>
      <c r="G36" s="229"/>
      <c r="H36" s="230"/>
    </row>
    <row r="37" spans="1:8" ht="28">
      <c r="A37" s="192">
        <v>1</v>
      </c>
      <c r="B37" s="192" t="s">
        <v>2126</v>
      </c>
      <c r="C37" s="192" t="s">
        <v>1775</v>
      </c>
      <c r="D37" s="192" t="s">
        <v>60</v>
      </c>
      <c r="E37" s="192" t="s">
        <v>2328</v>
      </c>
      <c r="F37" s="192"/>
      <c r="G37" s="192" t="s">
        <v>1788</v>
      </c>
      <c r="H37" s="192" t="s">
        <v>1789</v>
      </c>
    </row>
    <row r="38" spans="1:8" ht="42">
      <c r="A38" s="266">
        <v>2</v>
      </c>
      <c r="B38" s="192" t="s">
        <v>204</v>
      </c>
      <c r="C38" s="192" t="s">
        <v>2112</v>
      </c>
      <c r="D38" s="192" t="s">
        <v>60</v>
      </c>
      <c r="E38" s="192" t="s">
        <v>2396</v>
      </c>
      <c r="F38" s="192" t="s">
        <v>2397</v>
      </c>
      <c r="G38" s="192" t="s">
        <v>2398</v>
      </c>
      <c r="H38" s="192" t="s">
        <v>264</v>
      </c>
    </row>
    <row r="39" spans="1:8" ht="42">
      <c r="A39" s="237"/>
      <c r="B39" s="192" t="s">
        <v>204</v>
      </c>
      <c r="C39" s="192" t="s">
        <v>1403</v>
      </c>
      <c r="D39" s="192" t="s">
        <v>60</v>
      </c>
      <c r="E39" s="201" t="s">
        <v>2400</v>
      </c>
      <c r="F39" s="202" t="s">
        <v>2401</v>
      </c>
      <c r="G39" s="192" t="s">
        <v>2402</v>
      </c>
      <c r="H39" s="192" t="s">
        <v>1412</v>
      </c>
    </row>
    <row r="40" spans="1:8" ht="28">
      <c r="A40" s="238"/>
      <c r="B40" s="192" t="s">
        <v>204</v>
      </c>
      <c r="C40" s="192" t="s">
        <v>2117</v>
      </c>
      <c r="D40" s="192" t="s">
        <v>60</v>
      </c>
      <c r="E40" s="192" t="s">
        <v>661</v>
      </c>
      <c r="F40" s="192" t="s">
        <v>2378</v>
      </c>
      <c r="G40" s="192" t="s">
        <v>2404</v>
      </c>
      <c r="H40" s="192" t="s">
        <v>264</v>
      </c>
    </row>
    <row r="41" spans="1:8" ht="28">
      <c r="A41" s="192">
        <v>3</v>
      </c>
      <c r="B41" s="192" t="s">
        <v>23</v>
      </c>
      <c r="C41" s="192" t="s">
        <v>927</v>
      </c>
      <c r="D41" s="192" t="s">
        <v>2362</v>
      </c>
      <c r="E41" s="192" t="s">
        <v>2405</v>
      </c>
      <c r="F41" s="192" t="s">
        <v>2406</v>
      </c>
      <c r="G41" s="192" t="s">
        <v>1570</v>
      </c>
      <c r="H41" s="192" t="s">
        <v>776</v>
      </c>
    </row>
    <row r="42" spans="1:8" ht="112">
      <c r="A42" s="192">
        <v>4</v>
      </c>
      <c r="B42" s="192" t="s">
        <v>921</v>
      </c>
      <c r="C42" s="192" t="s">
        <v>1674</v>
      </c>
      <c r="D42" s="192" t="s">
        <v>60</v>
      </c>
      <c r="E42" s="199" t="s">
        <v>2230</v>
      </c>
      <c r="F42" s="192" t="s">
        <v>2407</v>
      </c>
      <c r="G42" s="192" t="s">
        <v>2408</v>
      </c>
      <c r="H42" s="192" t="s">
        <v>2409</v>
      </c>
    </row>
    <row r="43" spans="1:8" ht="28">
      <c r="A43" s="192">
        <v>5</v>
      </c>
      <c r="B43" s="192" t="s">
        <v>958</v>
      </c>
      <c r="C43" s="192" t="s">
        <v>927</v>
      </c>
      <c r="D43" s="192" t="s">
        <v>2410</v>
      </c>
      <c r="E43" s="192" t="s">
        <v>2411</v>
      </c>
      <c r="F43" s="192" t="s">
        <v>2412</v>
      </c>
      <c r="G43" s="192" t="s">
        <v>1570</v>
      </c>
      <c r="H43" s="192" t="s">
        <v>776</v>
      </c>
    </row>
    <row r="44" spans="1:8" ht="28">
      <c r="A44" s="266">
        <v>6</v>
      </c>
      <c r="B44" s="192" t="s">
        <v>204</v>
      </c>
      <c r="C44" s="192" t="s">
        <v>2112</v>
      </c>
      <c r="D44" s="192" t="s">
        <v>60</v>
      </c>
      <c r="E44" s="192" t="s">
        <v>2260</v>
      </c>
      <c r="F44" s="192" t="s">
        <v>2414</v>
      </c>
      <c r="G44" s="192" t="s">
        <v>2415</v>
      </c>
      <c r="H44" s="192" t="s">
        <v>54</v>
      </c>
    </row>
    <row r="45" spans="1:8" ht="28">
      <c r="A45" s="237"/>
      <c r="B45" s="192" t="s">
        <v>204</v>
      </c>
      <c r="C45" s="192" t="s">
        <v>1403</v>
      </c>
      <c r="D45" s="192" t="s">
        <v>60</v>
      </c>
      <c r="E45" s="192" t="s">
        <v>2416</v>
      </c>
      <c r="F45" s="192" t="s">
        <v>2380</v>
      </c>
      <c r="G45" s="192" t="s">
        <v>2417</v>
      </c>
      <c r="H45" s="192" t="s">
        <v>1412</v>
      </c>
    </row>
    <row r="46" spans="1:8" ht="28">
      <c r="A46" s="238"/>
      <c r="B46" s="192" t="s">
        <v>204</v>
      </c>
      <c r="C46" s="192" t="s">
        <v>2117</v>
      </c>
      <c r="D46" s="192" t="s">
        <v>60</v>
      </c>
      <c r="E46" s="192" t="s">
        <v>2260</v>
      </c>
      <c r="F46" s="192" t="s">
        <v>2378</v>
      </c>
      <c r="G46" s="192" t="s">
        <v>2404</v>
      </c>
      <c r="H46" s="192" t="s">
        <v>1412</v>
      </c>
    </row>
    <row r="47" spans="1:8">
      <c r="A47" s="195"/>
      <c r="B47" s="195"/>
      <c r="C47" s="196"/>
      <c r="D47" s="196"/>
      <c r="E47" s="196"/>
      <c r="F47" s="196"/>
      <c r="G47" s="196"/>
      <c r="H47" s="196"/>
    </row>
    <row r="48" spans="1:8">
      <c r="A48" s="264" t="s">
        <v>129</v>
      </c>
      <c r="B48" s="229"/>
      <c r="C48" s="229"/>
      <c r="D48" s="229"/>
      <c r="E48" s="230"/>
      <c r="F48" s="264" t="s">
        <v>131</v>
      </c>
      <c r="G48" s="229"/>
      <c r="H48" s="230"/>
    </row>
    <row r="49" spans="1:8" ht="14">
      <c r="A49" s="192">
        <v>1</v>
      </c>
      <c r="B49" s="192" t="s">
        <v>899</v>
      </c>
      <c r="C49" s="192" t="s">
        <v>1239</v>
      </c>
      <c r="D49" s="209"/>
      <c r="E49" s="192" t="s">
        <v>259</v>
      </c>
      <c r="F49" s="209"/>
      <c r="G49" s="209"/>
      <c r="H49" s="192"/>
    </row>
    <row r="50" spans="1:8" ht="126">
      <c r="A50" s="192">
        <v>2</v>
      </c>
      <c r="B50" s="192" t="s">
        <v>1221</v>
      </c>
      <c r="C50" s="192" t="s">
        <v>1674</v>
      </c>
      <c r="D50" s="192" t="s">
        <v>27</v>
      </c>
      <c r="E50" s="192" t="s">
        <v>2419</v>
      </c>
      <c r="F50" s="192" t="s">
        <v>2420</v>
      </c>
      <c r="G50" s="192" t="s">
        <v>2149</v>
      </c>
      <c r="H50" s="192" t="s">
        <v>798</v>
      </c>
    </row>
    <row r="51" spans="1:8" ht="28">
      <c r="A51" s="192">
        <v>3</v>
      </c>
      <c r="B51" s="192" t="s">
        <v>958</v>
      </c>
      <c r="C51" s="192" t="s">
        <v>927</v>
      </c>
      <c r="D51" s="192" t="s">
        <v>2421</v>
      </c>
      <c r="E51" s="192" t="s">
        <v>2422</v>
      </c>
      <c r="F51" s="192" t="s">
        <v>78</v>
      </c>
      <c r="G51" s="192" t="s">
        <v>31</v>
      </c>
      <c r="H51" s="196"/>
    </row>
    <row r="52" spans="1:8" ht="14">
      <c r="A52" s="266">
        <v>4</v>
      </c>
      <c r="B52" s="266" t="s">
        <v>1485</v>
      </c>
      <c r="C52" s="266" t="s">
        <v>1487</v>
      </c>
      <c r="D52" s="266" t="s">
        <v>2423</v>
      </c>
      <c r="E52" s="268" t="s">
        <v>2424</v>
      </c>
      <c r="F52" s="211" t="str">
        <f>HYPERLINK("https://resh.edu.ru/subject/lesson/6472/main/166783/","Видеоурок")</f>
        <v>Видеоурок</v>
      </c>
      <c r="G52" s="266" t="s">
        <v>2425</v>
      </c>
      <c r="H52" s="266" t="s">
        <v>54</v>
      </c>
    </row>
    <row r="53" spans="1:8" ht="28">
      <c r="A53" s="237"/>
      <c r="B53" s="238"/>
      <c r="C53" s="238"/>
      <c r="D53" s="238"/>
      <c r="E53" s="238"/>
      <c r="F53" s="212" t="str">
        <f>HYPERLINK("https://vk.me/join/AJQ1dzORnhXMA9UlEoPZ3sY0","Для сдающих ЕГЭ информация в беседе")</f>
        <v>Для сдающих ЕГЭ информация в беседе</v>
      </c>
      <c r="G53" s="238"/>
      <c r="H53" s="238"/>
    </row>
    <row r="54" spans="1:8">
      <c r="A54" s="237"/>
      <c r="B54" s="266" t="s">
        <v>1485</v>
      </c>
      <c r="C54" s="266" t="s">
        <v>1504</v>
      </c>
      <c r="D54" s="266" t="s">
        <v>27</v>
      </c>
      <c r="E54" s="268" t="s">
        <v>2424</v>
      </c>
      <c r="F54" s="269" t="str">
        <f>HYPERLINK("https://resh.edu.ru/subject/lesson/6472/main/166783/","Видеоурок")</f>
        <v>Видеоурок</v>
      </c>
      <c r="G54" s="246" t="s">
        <v>2426</v>
      </c>
      <c r="H54" s="266" t="s">
        <v>1789</v>
      </c>
    </row>
    <row r="55" spans="1:8">
      <c r="A55" s="238"/>
      <c r="B55" s="238"/>
      <c r="C55" s="238"/>
      <c r="D55" s="238"/>
      <c r="E55" s="238"/>
      <c r="F55" s="238"/>
      <c r="G55" s="238"/>
      <c r="H55" s="238"/>
    </row>
    <row r="56" spans="1:8" ht="84">
      <c r="A56" s="192">
        <v>5</v>
      </c>
      <c r="B56" s="192" t="s">
        <v>2391</v>
      </c>
      <c r="C56" s="192" t="s">
        <v>998</v>
      </c>
      <c r="D56" s="192" t="s">
        <v>27</v>
      </c>
      <c r="E56" s="192" t="s">
        <v>2427</v>
      </c>
      <c r="F56" s="17" t="s">
        <v>1143</v>
      </c>
      <c r="G56" s="213">
        <v>43951</v>
      </c>
      <c r="H56" s="214" t="s">
        <v>1144</v>
      </c>
    </row>
    <row r="57" spans="1:8" ht="42">
      <c r="A57" s="192">
        <v>6</v>
      </c>
      <c r="B57" s="192" t="s">
        <v>1438</v>
      </c>
      <c r="C57" s="192" t="s">
        <v>2264</v>
      </c>
      <c r="D57" s="192" t="s">
        <v>220</v>
      </c>
      <c r="E57" s="192" t="s">
        <v>2364</v>
      </c>
      <c r="F57" s="192"/>
      <c r="G57" s="192" t="s">
        <v>2365</v>
      </c>
      <c r="H57" s="192" t="s">
        <v>1144</v>
      </c>
    </row>
    <row r="58" spans="1:8" ht="42">
      <c r="A58" s="266">
        <v>7</v>
      </c>
      <c r="B58" s="192" t="s">
        <v>953</v>
      </c>
      <c r="C58" s="192" t="s">
        <v>50</v>
      </c>
      <c r="D58" s="192" t="s">
        <v>220</v>
      </c>
      <c r="E58" s="192" t="s">
        <v>2011</v>
      </c>
      <c r="F58" s="192" t="s">
        <v>52</v>
      </c>
      <c r="G58" s="192" t="s">
        <v>1999</v>
      </c>
      <c r="H58" s="192" t="s">
        <v>54</v>
      </c>
    </row>
    <row r="59" spans="1:8" ht="28">
      <c r="A59" s="238"/>
      <c r="B59" s="192" t="s">
        <v>953</v>
      </c>
      <c r="C59" s="192" t="s">
        <v>275</v>
      </c>
      <c r="D59" s="192" t="s">
        <v>2428</v>
      </c>
      <c r="E59" s="17" t="s">
        <v>2293</v>
      </c>
      <c r="F59" s="17" t="s">
        <v>2429</v>
      </c>
      <c r="G59" s="17" t="s">
        <v>956</v>
      </c>
      <c r="H59" s="17"/>
    </row>
    <row r="60" spans="1:8">
      <c r="A60" s="196"/>
      <c r="B60" s="196"/>
      <c r="C60" s="196"/>
      <c r="D60" s="196"/>
      <c r="E60" s="196"/>
      <c r="F60" s="196"/>
      <c r="G60" s="196"/>
      <c r="H60" s="196"/>
    </row>
    <row r="61" spans="1:8">
      <c r="A61" s="264" t="s">
        <v>1784</v>
      </c>
      <c r="B61" s="229"/>
      <c r="C61" s="229"/>
      <c r="D61" s="229"/>
      <c r="E61" s="230"/>
      <c r="F61" s="267">
        <v>43953</v>
      </c>
      <c r="G61" s="229"/>
      <c r="H61" s="230"/>
    </row>
    <row r="62" spans="1:8" ht="28">
      <c r="A62" s="266">
        <v>1</v>
      </c>
      <c r="B62" s="192" t="s">
        <v>204</v>
      </c>
      <c r="C62" s="192" t="s">
        <v>2112</v>
      </c>
      <c r="D62" s="192" t="s">
        <v>220</v>
      </c>
      <c r="E62" s="192" t="s">
        <v>2432</v>
      </c>
      <c r="F62" s="192" t="s">
        <v>2433</v>
      </c>
      <c r="G62" s="192" t="s">
        <v>2434</v>
      </c>
      <c r="H62" s="192" t="s">
        <v>54</v>
      </c>
    </row>
    <row r="63" spans="1:8" ht="42">
      <c r="A63" s="237"/>
      <c r="B63" s="192" t="s">
        <v>204</v>
      </c>
      <c r="C63" s="192" t="s">
        <v>2435</v>
      </c>
      <c r="D63" s="192" t="s">
        <v>220</v>
      </c>
      <c r="E63" s="216" t="s">
        <v>2436</v>
      </c>
      <c r="F63" s="192" t="s">
        <v>2380</v>
      </c>
      <c r="G63" s="192" t="s">
        <v>2434</v>
      </c>
      <c r="H63" s="192" t="s">
        <v>1412</v>
      </c>
    </row>
    <row r="64" spans="1:8" ht="28">
      <c r="A64" s="238"/>
      <c r="B64" s="192" t="s">
        <v>204</v>
      </c>
      <c r="C64" s="192" t="s">
        <v>2117</v>
      </c>
      <c r="D64" s="192" t="s">
        <v>220</v>
      </c>
      <c r="E64" s="217" t="s">
        <v>2437</v>
      </c>
      <c r="F64" s="192" t="s">
        <v>2378</v>
      </c>
      <c r="G64" s="192" t="s">
        <v>2434</v>
      </c>
      <c r="H64" s="192" t="s">
        <v>1412</v>
      </c>
    </row>
    <row r="65" spans="1:8" ht="112">
      <c r="A65" s="192">
        <v>2</v>
      </c>
      <c r="B65" s="192" t="s">
        <v>1814</v>
      </c>
      <c r="C65" s="192" t="s">
        <v>1167</v>
      </c>
      <c r="D65" s="202" t="s">
        <v>220</v>
      </c>
      <c r="E65" s="217" t="s">
        <v>2438</v>
      </c>
      <c r="F65" s="219" t="s">
        <v>1196</v>
      </c>
      <c r="G65" s="192" t="s">
        <v>1818</v>
      </c>
      <c r="H65" s="192" t="s">
        <v>623</v>
      </c>
    </row>
    <row r="66" spans="1:8" ht="28">
      <c r="A66" s="266">
        <v>3</v>
      </c>
      <c r="B66" s="192" t="s">
        <v>204</v>
      </c>
      <c r="C66" s="192" t="s">
        <v>2112</v>
      </c>
      <c r="D66" s="192" t="s">
        <v>220</v>
      </c>
      <c r="E66" s="192" t="s">
        <v>2136</v>
      </c>
      <c r="F66" s="192" t="s">
        <v>2414</v>
      </c>
      <c r="G66" s="192" t="s">
        <v>939</v>
      </c>
      <c r="H66" s="192" t="s">
        <v>54</v>
      </c>
    </row>
    <row r="67" spans="1:8" ht="42">
      <c r="A67" s="237"/>
      <c r="B67" s="192" t="s">
        <v>204</v>
      </c>
      <c r="C67" s="192" t="s">
        <v>1403</v>
      </c>
      <c r="D67" s="192" t="s">
        <v>220</v>
      </c>
      <c r="E67" s="217" t="s">
        <v>2436</v>
      </c>
      <c r="F67" s="192" t="s">
        <v>2414</v>
      </c>
      <c r="G67" s="192" t="s">
        <v>939</v>
      </c>
      <c r="H67" s="192" t="s">
        <v>1412</v>
      </c>
    </row>
    <row r="68" spans="1:8" ht="28">
      <c r="A68" s="238"/>
      <c r="B68" s="192" t="s">
        <v>204</v>
      </c>
      <c r="C68" s="192" t="s">
        <v>2117</v>
      </c>
      <c r="D68" s="192" t="s">
        <v>220</v>
      </c>
      <c r="E68" s="192" t="s">
        <v>2136</v>
      </c>
      <c r="F68" s="192" t="s">
        <v>2433</v>
      </c>
      <c r="G68" s="192" t="s">
        <v>939</v>
      </c>
      <c r="H68" s="192" t="s">
        <v>1412</v>
      </c>
    </row>
    <row r="69" spans="1:8" ht="28">
      <c r="A69" s="192">
        <v>4</v>
      </c>
      <c r="B69" s="192" t="s">
        <v>1357</v>
      </c>
      <c r="C69" s="192" t="s">
        <v>1358</v>
      </c>
      <c r="D69" s="192" t="s">
        <v>27</v>
      </c>
      <c r="E69" s="192"/>
      <c r="F69" s="192"/>
      <c r="G69" s="192"/>
      <c r="H69" s="196"/>
    </row>
    <row r="70" spans="1:8" ht="42">
      <c r="A70" s="266">
        <v>5</v>
      </c>
      <c r="B70" s="192" t="s">
        <v>953</v>
      </c>
      <c r="C70" s="192" t="s">
        <v>50</v>
      </c>
      <c r="D70" s="192" t="s">
        <v>220</v>
      </c>
      <c r="E70" s="192" t="s">
        <v>2283</v>
      </c>
      <c r="F70" s="192" t="s">
        <v>2291</v>
      </c>
      <c r="G70" s="192" t="s">
        <v>1999</v>
      </c>
      <c r="H70" s="192" t="s">
        <v>54</v>
      </c>
    </row>
    <row r="71" spans="1:8" ht="42">
      <c r="A71" s="238"/>
      <c r="B71" s="192" t="s">
        <v>953</v>
      </c>
      <c r="C71" s="192" t="s">
        <v>275</v>
      </c>
      <c r="D71" s="192" t="s">
        <v>27</v>
      </c>
      <c r="E71" s="17" t="s">
        <v>2293</v>
      </c>
      <c r="F71" s="17" t="s">
        <v>2448</v>
      </c>
      <c r="G71" s="198">
        <v>43955</v>
      </c>
      <c r="H71" s="17" t="s">
        <v>54</v>
      </c>
    </row>
  </sheetData>
  <mergeCells count="39">
    <mergeCell ref="G54:G55"/>
    <mergeCell ref="H54:H55"/>
    <mergeCell ref="F61:H61"/>
    <mergeCell ref="A70:A71"/>
    <mergeCell ref="C54:C55"/>
    <mergeCell ref="D54:D55"/>
    <mergeCell ref="E54:E55"/>
    <mergeCell ref="F54:F55"/>
    <mergeCell ref="B54:B55"/>
    <mergeCell ref="A58:A59"/>
    <mergeCell ref="A61:E61"/>
    <mergeCell ref="A62:A64"/>
    <mergeCell ref="A66:A68"/>
    <mergeCell ref="A48:E48"/>
    <mergeCell ref="F48:H48"/>
    <mergeCell ref="A52:A55"/>
    <mergeCell ref="H52:H53"/>
    <mergeCell ref="A2:E2"/>
    <mergeCell ref="F2:H2"/>
    <mergeCell ref="A10:E10"/>
    <mergeCell ref="F10:H10"/>
    <mergeCell ref="A12:A14"/>
    <mergeCell ref="A15:A16"/>
    <mergeCell ref="A19:A20"/>
    <mergeCell ref="C52:C53"/>
    <mergeCell ref="D52:D53"/>
    <mergeCell ref="E52:E53"/>
    <mergeCell ref="G52:G53"/>
    <mergeCell ref="B52:B53"/>
    <mergeCell ref="A36:E36"/>
    <mergeCell ref="F36:H36"/>
    <mergeCell ref="A32:A34"/>
    <mergeCell ref="A38:A40"/>
    <mergeCell ref="A44:A46"/>
    <mergeCell ref="A22:E22"/>
    <mergeCell ref="F22:H22"/>
    <mergeCell ref="A24:A25"/>
    <mergeCell ref="A28:A29"/>
    <mergeCell ref="A30:A31"/>
  </mergeCells>
  <conditionalFormatting sqref="B3:B9 C3 C8 B11:B16 B19:B21 B27:B28 B30:B32 B35 B37:B40 B43:B47">
    <cfRule type="notContainsBlanks" dxfId="1" priority="1">
      <formula>LEN(TRIM(B3))&gt;0</formula>
    </cfRule>
  </conditionalFormatting>
  <hyperlinks>
    <hyperlink ref="E25" r:id="rId1" xr:uid="{00000000-0004-0000-2500-000000000000}"/>
    <hyperlink ref="E29" r:id="rId2" xr:uid="{00000000-0004-0000-2500-000001000000}"/>
    <hyperlink ref="F34" r:id="rId3" xr:uid="{00000000-0004-0000-2500-000002000000}"/>
    <hyperlink ref="F65" r:id="rId4" xr:uid="{00000000-0004-0000-2500-000003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AV71"/>
  <sheetViews>
    <sheetView workbookViewId="0">
      <selection sqref="A1:XFD1048576"/>
    </sheetView>
  </sheetViews>
  <sheetFormatPr baseColWidth="10" defaultColWidth="14.5" defaultRowHeight="13"/>
  <cols>
    <col min="1" max="1" width="12.5" customWidth="1"/>
    <col min="2" max="2" width="24" customWidth="1"/>
    <col min="3" max="3" width="12.33203125" customWidth="1"/>
    <col min="4" max="4" width="17.1640625" customWidth="1"/>
    <col min="5" max="5" width="26.33203125" customWidth="1"/>
    <col min="6" max="6" width="16.6640625" customWidth="1"/>
    <col min="7" max="7" width="23.83203125" customWidth="1"/>
  </cols>
  <sheetData>
    <row r="1" spans="1:48" ht="42">
      <c r="A1" s="17" t="s">
        <v>888</v>
      </c>
      <c r="B1" s="17" t="s">
        <v>889</v>
      </c>
      <c r="C1" s="17" t="s">
        <v>3</v>
      </c>
      <c r="D1" s="17" t="s">
        <v>4</v>
      </c>
      <c r="E1" s="17" t="s">
        <v>5</v>
      </c>
      <c r="F1" s="17" t="s">
        <v>6</v>
      </c>
      <c r="G1" s="17" t="s">
        <v>7</v>
      </c>
      <c r="H1" s="17" t="s">
        <v>8</v>
      </c>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row>
    <row r="2" spans="1:48" ht="16">
      <c r="A2" s="239" t="s">
        <v>9</v>
      </c>
      <c r="B2" s="229"/>
      <c r="C2" s="229"/>
      <c r="D2" s="229"/>
      <c r="E2" s="230"/>
      <c r="F2" s="240">
        <v>43948</v>
      </c>
      <c r="G2" s="229"/>
      <c r="H2" s="230"/>
      <c r="I2" s="204"/>
      <c r="J2" s="203"/>
      <c r="K2" s="204"/>
      <c r="L2" s="204"/>
      <c r="M2" s="204"/>
      <c r="N2" s="204"/>
      <c r="O2" s="204"/>
      <c r="P2" s="204"/>
      <c r="Q2" s="203"/>
      <c r="R2" s="203"/>
      <c r="S2" s="204"/>
      <c r="T2" s="204"/>
      <c r="U2" s="204"/>
      <c r="V2" s="204"/>
      <c r="W2" s="203"/>
      <c r="X2" s="203"/>
      <c r="Y2" s="203"/>
      <c r="Z2" s="203"/>
      <c r="AA2" s="204"/>
      <c r="AB2" s="204"/>
      <c r="AC2" s="204"/>
      <c r="AD2" s="204"/>
      <c r="AE2" s="204"/>
      <c r="AF2" s="204"/>
      <c r="AG2" s="203"/>
      <c r="AH2" s="203"/>
      <c r="AI2" s="204"/>
      <c r="AJ2" s="204"/>
      <c r="AK2" s="204"/>
      <c r="AL2" s="204"/>
      <c r="AM2" s="204"/>
      <c r="AN2" s="204"/>
      <c r="AO2" s="203"/>
      <c r="AP2" s="203"/>
      <c r="AQ2" s="204"/>
      <c r="AR2" s="204"/>
      <c r="AS2" s="204"/>
      <c r="AT2" s="204"/>
      <c r="AU2" s="204"/>
      <c r="AV2" s="204"/>
    </row>
    <row r="3" spans="1:48" ht="70">
      <c r="A3" s="17">
        <v>1</v>
      </c>
      <c r="B3" s="17" t="s">
        <v>958</v>
      </c>
      <c r="C3" s="17" t="s">
        <v>927</v>
      </c>
      <c r="D3" s="17" t="s">
        <v>2357</v>
      </c>
      <c r="E3" s="17" t="s">
        <v>2358</v>
      </c>
      <c r="F3" s="17" t="s">
        <v>2359</v>
      </c>
      <c r="G3" s="17" t="s">
        <v>503</v>
      </c>
      <c r="H3" s="17" t="s">
        <v>34</v>
      </c>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row>
    <row r="4" spans="1:48" ht="42">
      <c r="A4" s="246">
        <v>2</v>
      </c>
      <c r="B4" s="17" t="s">
        <v>953</v>
      </c>
      <c r="C4" s="17" t="s">
        <v>174</v>
      </c>
      <c r="D4" s="17" t="s">
        <v>27</v>
      </c>
      <c r="E4" s="206" t="s">
        <v>2360</v>
      </c>
      <c r="F4" s="17" t="s">
        <v>163</v>
      </c>
      <c r="G4" s="17" t="s">
        <v>1418</v>
      </c>
      <c r="H4" s="17" t="s">
        <v>34</v>
      </c>
      <c r="I4" s="204"/>
      <c r="J4" s="203"/>
      <c r="K4" s="204"/>
      <c r="L4" s="204"/>
      <c r="M4" s="204"/>
      <c r="N4" s="204"/>
      <c r="O4" s="204"/>
      <c r="P4" s="204"/>
      <c r="Q4" s="203"/>
      <c r="R4" s="203"/>
      <c r="S4" s="204"/>
      <c r="T4" s="204"/>
      <c r="U4" s="204"/>
      <c r="V4" s="204"/>
      <c r="W4" s="203"/>
      <c r="X4" s="203"/>
      <c r="Y4" s="203"/>
      <c r="Z4" s="203"/>
      <c r="AA4" s="204"/>
      <c r="AB4" s="204"/>
      <c r="AC4" s="204"/>
      <c r="AD4" s="204"/>
      <c r="AE4" s="204"/>
      <c r="AF4" s="204"/>
      <c r="AG4" s="203"/>
      <c r="AH4" s="203"/>
      <c r="AI4" s="204"/>
      <c r="AJ4" s="204"/>
      <c r="AK4" s="204"/>
      <c r="AL4" s="204"/>
      <c r="AM4" s="204"/>
      <c r="AN4" s="204"/>
      <c r="AO4" s="203"/>
      <c r="AP4" s="203"/>
      <c r="AQ4" s="204"/>
      <c r="AR4" s="204"/>
      <c r="AS4" s="204"/>
      <c r="AT4" s="204"/>
      <c r="AU4" s="204"/>
      <c r="AV4" s="204"/>
    </row>
    <row r="5" spans="1:48" ht="56">
      <c r="A5" s="238"/>
      <c r="B5" s="17" t="s">
        <v>953</v>
      </c>
      <c r="C5" s="17" t="s">
        <v>275</v>
      </c>
      <c r="D5" s="17" t="s">
        <v>27</v>
      </c>
      <c r="E5" s="17" t="s">
        <v>2366</v>
      </c>
      <c r="F5" s="17" t="s">
        <v>2100</v>
      </c>
      <c r="G5" s="17" t="s">
        <v>956</v>
      </c>
      <c r="H5" s="17" t="s">
        <v>46</v>
      </c>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row>
    <row r="6" spans="1:48" ht="56">
      <c r="A6" s="17">
        <v>3</v>
      </c>
      <c r="B6" s="17" t="s">
        <v>921</v>
      </c>
      <c r="C6" s="192" t="s">
        <v>1674</v>
      </c>
      <c r="D6" s="192" t="s">
        <v>2228</v>
      </c>
      <c r="E6" s="193" t="s">
        <v>2230</v>
      </c>
      <c r="F6" s="192" t="s">
        <v>2238</v>
      </c>
      <c r="G6" s="192" t="s">
        <v>2239</v>
      </c>
      <c r="H6" s="192" t="s">
        <v>1244</v>
      </c>
      <c r="I6" s="204"/>
      <c r="J6" s="203"/>
      <c r="K6" s="204"/>
      <c r="L6" s="204"/>
      <c r="M6" s="204"/>
      <c r="N6" s="204"/>
      <c r="O6" s="204"/>
      <c r="P6" s="204"/>
      <c r="Q6" s="203"/>
      <c r="R6" s="203"/>
      <c r="S6" s="204"/>
      <c r="T6" s="204"/>
      <c r="U6" s="204"/>
      <c r="V6" s="204"/>
      <c r="W6" s="203"/>
      <c r="X6" s="203"/>
      <c r="Y6" s="203"/>
      <c r="Z6" s="203"/>
      <c r="AA6" s="204"/>
      <c r="AB6" s="204"/>
      <c r="AC6" s="204"/>
      <c r="AD6" s="204"/>
      <c r="AE6" s="204"/>
      <c r="AF6" s="204"/>
      <c r="AG6" s="203"/>
      <c r="AH6" s="203"/>
      <c r="AI6" s="204"/>
      <c r="AJ6" s="204"/>
      <c r="AK6" s="204"/>
      <c r="AL6" s="204"/>
      <c r="AM6" s="204"/>
      <c r="AN6" s="204"/>
      <c r="AO6" s="203"/>
      <c r="AP6" s="203"/>
      <c r="AQ6" s="204"/>
      <c r="AR6" s="204"/>
      <c r="AS6" s="204"/>
      <c r="AT6" s="204"/>
      <c r="AU6" s="204"/>
      <c r="AV6" s="204"/>
    </row>
    <row r="7" spans="1:48" ht="84">
      <c r="A7" s="17">
        <v>4</v>
      </c>
      <c r="B7" s="17" t="s">
        <v>2126</v>
      </c>
      <c r="C7" s="17" t="s">
        <v>1128</v>
      </c>
      <c r="D7" s="17" t="s">
        <v>27</v>
      </c>
      <c r="E7" s="29" t="s">
        <v>2369</v>
      </c>
      <c r="F7" s="17" t="s">
        <v>2370</v>
      </c>
      <c r="G7" s="17" t="s">
        <v>1468</v>
      </c>
      <c r="H7" s="17" t="s">
        <v>2371</v>
      </c>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row>
    <row r="8" spans="1:48" ht="70">
      <c r="A8" s="17">
        <v>5</v>
      </c>
      <c r="B8" s="17" t="s">
        <v>1438</v>
      </c>
      <c r="C8" s="17" t="s">
        <v>1128</v>
      </c>
      <c r="D8" s="17" t="s">
        <v>27</v>
      </c>
      <c r="E8" s="17" t="s">
        <v>2372</v>
      </c>
      <c r="F8" s="17" t="s">
        <v>2373</v>
      </c>
      <c r="G8" s="17" t="s">
        <v>2374</v>
      </c>
      <c r="H8" s="17" t="s">
        <v>2375</v>
      </c>
      <c r="I8" s="204"/>
      <c r="J8" s="203"/>
      <c r="K8" s="204"/>
      <c r="L8" s="204"/>
      <c r="M8" s="204"/>
      <c r="N8" s="204"/>
      <c r="O8" s="204"/>
      <c r="P8" s="204"/>
      <c r="Q8" s="203"/>
      <c r="R8" s="203"/>
      <c r="S8" s="204"/>
      <c r="T8" s="204"/>
      <c r="U8" s="204"/>
      <c r="V8" s="204"/>
      <c r="W8" s="203"/>
      <c r="X8" s="203"/>
      <c r="Y8" s="203"/>
      <c r="Z8" s="203"/>
      <c r="AA8" s="204"/>
      <c r="AB8" s="204"/>
      <c r="AC8" s="204"/>
      <c r="AD8" s="204"/>
      <c r="AE8" s="204"/>
      <c r="AF8" s="204"/>
      <c r="AG8" s="203"/>
      <c r="AH8" s="203"/>
      <c r="AI8" s="204"/>
      <c r="AJ8" s="204"/>
      <c r="AK8" s="204"/>
      <c r="AL8" s="204"/>
      <c r="AM8" s="204"/>
      <c r="AN8" s="204"/>
      <c r="AO8" s="203"/>
      <c r="AP8" s="203"/>
      <c r="AQ8" s="204"/>
      <c r="AR8" s="204"/>
      <c r="AS8" s="204"/>
      <c r="AT8" s="204"/>
      <c r="AU8" s="204"/>
      <c r="AV8" s="204"/>
    </row>
    <row r="9" spans="1:48" ht="56">
      <c r="A9" s="17">
        <v>6</v>
      </c>
      <c r="B9" s="17" t="s">
        <v>996</v>
      </c>
      <c r="C9" s="17" t="s">
        <v>998</v>
      </c>
      <c r="D9" s="17" t="s">
        <v>27</v>
      </c>
      <c r="E9" s="192" t="s">
        <v>2376</v>
      </c>
      <c r="F9" s="17" t="s">
        <v>1200</v>
      </c>
      <c r="G9" s="17" t="s">
        <v>280</v>
      </c>
      <c r="H9" s="17" t="s">
        <v>1144</v>
      </c>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row>
    <row r="10" spans="1:48" ht="42">
      <c r="A10" s="17">
        <v>7</v>
      </c>
      <c r="B10" s="17" t="s">
        <v>1357</v>
      </c>
      <c r="C10" s="17" t="s">
        <v>1358</v>
      </c>
      <c r="D10" s="17" t="s">
        <v>27</v>
      </c>
      <c r="E10" s="17" t="s">
        <v>2244</v>
      </c>
      <c r="F10" s="17" t="s">
        <v>1725</v>
      </c>
      <c r="G10" s="17"/>
      <c r="H10" s="101"/>
      <c r="I10" s="204"/>
      <c r="J10" s="203"/>
      <c r="K10" s="204"/>
      <c r="L10" s="204"/>
      <c r="M10" s="204"/>
      <c r="N10" s="204"/>
      <c r="O10" s="204"/>
      <c r="P10" s="204"/>
      <c r="Q10" s="203"/>
      <c r="R10" s="203"/>
      <c r="S10" s="204"/>
      <c r="T10" s="204"/>
      <c r="U10" s="204"/>
      <c r="V10" s="204"/>
      <c r="W10" s="203"/>
      <c r="X10" s="203"/>
      <c r="Y10" s="203"/>
      <c r="Z10" s="203"/>
      <c r="AA10" s="204"/>
      <c r="AB10" s="204"/>
      <c r="AC10" s="204"/>
      <c r="AD10" s="204"/>
      <c r="AE10" s="204"/>
      <c r="AF10" s="204"/>
      <c r="AG10" s="203"/>
      <c r="AH10" s="203"/>
      <c r="AI10" s="204"/>
      <c r="AJ10" s="204"/>
      <c r="AK10" s="204"/>
      <c r="AL10" s="204"/>
      <c r="AM10" s="204"/>
      <c r="AN10" s="204"/>
      <c r="AO10" s="203"/>
      <c r="AP10" s="203"/>
      <c r="AQ10" s="204"/>
      <c r="AR10" s="204"/>
      <c r="AS10" s="204"/>
      <c r="AT10" s="204"/>
      <c r="AU10" s="204"/>
      <c r="AV10" s="204"/>
    </row>
    <row r="11" spans="1:48" ht="16">
      <c r="A11" s="101"/>
      <c r="B11" s="101"/>
      <c r="C11" s="101"/>
      <c r="D11" s="101"/>
      <c r="E11" s="101"/>
      <c r="F11" s="101"/>
      <c r="G11" s="101"/>
      <c r="H11" s="101"/>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row>
    <row r="12" spans="1:48" ht="16">
      <c r="A12" s="239" t="s">
        <v>47</v>
      </c>
      <c r="B12" s="229"/>
      <c r="C12" s="229"/>
      <c r="D12" s="229"/>
      <c r="E12" s="230"/>
      <c r="F12" s="240">
        <v>43949</v>
      </c>
      <c r="G12" s="229"/>
      <c r="H12" s="230"/>
      <c r="I12" s="204"/>
      <c r="J12" s="203"/>
      <c r="K12" s="204"/>
      <c r="L12" s="204"/>
      <c r="M12" s="204"/>
      <c r="N12" s="204"/>
      <c r="O12" s="204"/>
      <c r="P12" s="204"/>
      <c r="Q12" s="203"/>
      <c r="R12" s="203"/>
      <c r="S12" s="204"/>
      <c r="T12" s="204"/>
      <c r="U12" s="204"/>
      <c r="V12" s="204"/>
      <c r="W12" s="203"/>
      <c r="X12" s="203"/>
      <c r="Y12" s="203"/>
      <c r="Z12" s="203"/>
      <c r="AA12" s="204"/>
      <c r="AB12" s="204"/>
      <c r="AC12" s="204"/>
      <c r="AD12" s="204"/>
      <c r="AE12" s="204"/>
      <c r="AF12" s="204"/>
      <c r="AG12" s="203"/>
      <c r="AH12" s="203"/>
      <c r="AI12" s="204"/>
      <c r="AJ12" s="204"/>
      <c r="AK12" s="204"/>
      <c r="AL12" s="204"/>
      <c r="AM12" s="204"/>
      <c r="AN12" s="204"/>
      <c r="AO12" s="203"/>
      <c r="AP12" s="203"/>
      <c r="AQ12" s="204"/>
      <c r="AR12" s="204"/>
      <c r="AS12" s="204"/>
      <c r="AT12" s="204"/>
      <c r="AU12" s="204"/>
      <c r="AV12" s="204"/>
    </row>
    <row r="13" spans="1:48" ht="98">
      <c r="A13" s="17">
        <v>1</v>
      </c>
      <c r="B13" s="17" t="s">
        <v>1746</v>
      </c>
      <c r="C13" s="17" t="s">
        <v>1747</v>
      </c>
      <c r="D13" s="17" t="s">
        <v>2382</v>
      </c>
      <c r="E13" s="17" t="s">
        <v>2383</v>
      </c>
      <c r="F13" s="17" t="s">
        <v>1751</v>
      </c>
      <c r="G13" s="17" t="s">
        <v>1819</v>
      </c>
      <c r="H13" s="17" t="s">
        <v>793</v>
      </c>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row>
    <row r="14" spans="1:48" ht="56">
      <c r="A14" s="17">
        <v>2</v>
      </c>
      <c r="B14" s="17" t="s">
        <v>1221</v>
      </c>
      <c r="C14" s="192" t="s">
        <v>1674</v>
      </c>
      <c r="D14" s="192" t="s">
        <v>27</v>
      </c>
      <c r="E14" s="192" t="s">
        <v>2253</v>
      </c>
      <c r="F14" s="192" t="s">
        <v>2254</v>
      </c>
      <c r="G14" s="192" t="s">
        <v>1244</v>
      </c>
      <c r="H14" s="192" t="s">
        <v>1244</v>
      </c>
      <c r="I14" s="204"/>
      <c r="J14" s="203"/>
      <c r="K14" s="204"/>
      <c r="L14" s="204"/>
      <c r="M14" s="204"/>
      <c r="N14" s="204"/>
      <c r="O14" s="204"/>
      <c r="P14" s="204"/>
      <c r="Q14" s="203"/>
      <c r="R14" s="203"/>
      <c r="S14" s="204"/>
      <c r="T14" s="204"/>
      <c r="U14" s="204"/>
      <c r="V14" s="204"/>
      <c r="W14" s="203"/>
      <c r="X14" s="203"/>
      <c r="Y14" s="203"/>
      <c r="Z14" s="203"/>
      <c r="AA14" s="204"/>
      <c r="AB14" s="204"/>
      <c r="AC14" s="204"/>
      <c r="AD14" s="204"/>
      <c r="AE14" s="204"/>
      <c r="AF14" s="204"/>
      <c r="AG14" s="203"/>
      <c r="AH14" s="203"/>
      <c r="AI14" s="204"/>
      <c r="AJ14" s="204"/>
      <c r="AK14" s="204"/>
      <c r="AL14" s="204"/>
      <c r="AM14" s="204"/>
      <c r="AN14" s="204"/>
      <c r="AO14" s="203"/>
      <c r="AP14" s="203"/>
      <c r="AQ14" s="204"/>
      <c r="AR14" s="204"/>
      <c r="AS14" s="204"/>
      <c r="AT14" s="204"/>
      <c r="AU14" s="204"/>
      <c r="AV14" s="204"/>
    </row>
    <row r="15" spans="1:48" ht="42">
      <c r="A15" s="17">
        <v>3</v>
      </c>
      <c r="B15" s="17" t="s">
        <v>23</v>
      </c>
      <c r="C15" s="17" t="s">
        <v>2384</v>
      </c>
      <c r="D15" s="17" t="s">
        <v>2385</v>
      </c>
      <c r="E15" s="17" t="s">
        <v>2386</v>
      </c>
      <c r="F15" s="17" t="s">
        <v>2387</v>
      </c>
      <c r="G15" s="17" t="s">
        <v>1468</v>
      </c>
      <c r="H15" s="101"/>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row>
    <row r="16" spans="1:48" ht="56">
      <c r="A16" s="17">
        <v>4</v>
      </c>
      <c r="B16" s="17" t="s">
        <v>2126</v>
      </c>
      <c r="C16" s="17" t="s">
        <v>2215</v>
      </c>
      <c r="D16" s="17" t="s">
        <v>27</v>
      </c>
      <c r="E16" s="29" t="s">
        <v>2388</v>
      </c>
      <c r="F16" s="17" t="s">
        <v>2389</v>
      </c>
      <c r="G16" s="17" t="s">
        <v>2390</v>
      </c>
      <c r="H16" s="17" t="s">
        <v>1169</v>
      </c>
      <c r="I16" s="204"/>
      <c r="J16" s="203"/>
      <c r="K16" s="204"/>
      <c r="L16" s="204"/>
      <c r="M16" s="204"/>
      <c r="N16" s="204"/>
      <c r="O16" s="204"/>
      <c r="P16" s="204"/>
      <c r="Q16" s="203"/>
      <c r="R16" s="203"/>
      <c r="S16" s="204"/>
      <c r="T16" s="204"/>
      <c r="U16" s="204"/>
      <c r="V16" s="204"/>
      <c r="W16" s="203"/>
      <c r="X16" s="203"/>
      <c r="Y16" s="203"/>
      <c r="Z16" s="203"/>
      <c r="AA16" s="204"/>
      <c r="AB16" s="204"/>
      <c r="AC16" s="204"/>
      <c r="AD16" s="204"/>
      <c r="AE16" s="204"/>
      <c r="AF16" s="204"/>
      <c r="AG16" s="203"/>
      <c r="AH16" s="203"/>
      <c r="AI16" s="204"/>
      <c r="AJ16" s="204"/>
      <c r="AK16" s="204"/>
      <c r="AL16" s="204"/>
      <c r="AM16" s="204"/>
      <c r="AN16" s="204"/>
      <c r="AO16" s="203"/>
      <c r="AP16" s="203"/>
      <c r="AQ16" s="204"/>
      <c r="AR16" s="204"/>
      <c r="AS16" s="204"/>
      <c r="AT16" s="204"/>
      <c r="AU16" s="204"/>
      <c r="AV16" s="204"/>
    </row>
    <row r="17" spans="1:48" ht="42">
      <c r="A17" s="17">
        <v>5</v>
      </c>
      <c r="B17" s="17" t="s">
        <v>2391</v>
      </c>
      <c r="C17" s="17" t="s">
        <v>998</v>
      </c>
      <c r="D17" s="17" t="s">
        <v>27</v>
      </c>
      <c r="E17" s="192" t="s">
        <v>2392</v>
      </c>
      <c r="F17" s="17" t="s">
        <v>1143</v>
      </c>
      <c r="G17" s="17" t="s">
        <v>2393</v>
      </c>
      <c r="H17" s="17" t="s">
        <v>1144</v>
      </c>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row>
    <row r="18" spans="1:48" ht="56">
      <c r="A18" s="17">
        <v>6</v>
      </c>
      <c r="B18" s="17" t="s">
        <v>1357</v>
      </c>
      <c r="C18" s="17" t="s">
        <v>1358</v>
      </c>
      <c r="D18" s="17" t="s">
        <v>27</v>
      </c>
      <c r="E18" s="17" t="s">
        <v>2394</v>
      </c>
      <c r="F18" s="17" t="s">
        <v>2395</v>
      </c>
      <c r="G18" s="17" t="s">
        <v>280</v>
      </c>
      <c r="H18" s="17" t="s">
        <v>798</v>
      </c>
      <c r="I18" s="204"/>
      <c r="J18" s="203"/>
      <c r="K18" s="204"/>
      <c r="L18" s="204"/>
      <c r="M18" s="204"/>
      <c r="N18" s="204"/>
      <c r="O18" s="204"/>
      <c r="P18" s="204"/>
      <c r="Q18" s="203"/>
      <c r="R18" s="203"/>
      <c r="S18" s="204"/>
      <c r="T18" s="204"/>
      <c r="U18" s="204"/>
      <c r="V18" s="204"/>
      <c r="W18" s="203"/>
      <c r="X18" s="203"/>
      <c r="Y18" s="203"/>
      <c r="Z18" s="203"/>
      <c r="AA18" s="204"/>
      <c r="AB18" s="204"/>
      <c r="AC18" s="204"/>
      <c r="AD18" s="204"/>
      <c r="AE18" s="204"/>
      <c r="AF18" s="204"/>
      <c r="AG18" s="203"/>
      <c r="AH18" s="203"/>
      <c r="AI18" s="204"/>
      <c r="AJ18" s="204"/>
      <c r="AK18" s="204"/>
      <c r="AL18" s="204"/>
      <c r="AM18" s="204"/>
      <c r="AN18" s="204"/>
      <c r="AO18" s="203"/>
      <c r="AP18" s="203"/>
      <c r="AQ18" s="204"/>
      <c r="AR18" s="204"/>
      <c r="AS18" s="204"/>
      <c r="AT18" s="204"/>
      <c r="AU18" s="204"/>
      <c r="AV18" s="204"/>
    </row>
    <row r="19" spans="1:48" ht="28">
      <c r="A19" s="246">
        <v>7</v>
      </c>
      <c r="B19" s="17" t="s">
        <v>204</v>
      </c>
      <c r="C19" s="17" t="s">
        <v>2112</v>
      </c>
      <c r="D19" s="17" t="s">
        <v>220</v>
      </c>
      <c r="E19" s="17" t="s">
        <v>661</v>
      </c>
      <c r="F19" s="17" t="s">
        <v>2399</v>
      </c>
      <c r="G19" s="17" t="s">
        <v>2157</v>
      </c>
      <c r="H19" s="17" t="s">
        <v>264</v>
      </c>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row>
    <row r="20" spans="1:48" ht="56">
      <c r="A20" s="237"/>
      <c r="B20" s="17" t="s">
        <v>204</v>
      </c>
      <c r="C20" s="17" t="s">
        <v>1403</v>
      </c>
      <c r="D20" s="17" t="s">
        <v>220</v>
      </c>
      <c r="E20" s="208" t="s">
        <v>2403</v>
      </c>
      <c r="F20" s="17" t="s">
        <v>2308</v>
      </c>
      <c r="G20" s="17" t="s">
        <v>1416</v>
      </c>
      <c r="H20" s="17" t="s">
        <v>1412</v>
      </c>
      <c r="I20" s="204"/>
      <c r="J20" s="203"/>
      <c r="K20" s="204"/>
      <c r="L20" s="204"/>
      <c r="M20" s="204"/>
      <c r="N20" s="204"/>
      <c r="O20" s="204"/>
      <c r="P20" s="204"/>
      <c r="Q20" s="203"/>
      <c r="R20" s="203"/>
      <c r="S20" s="204"/>
      <c r="T20" s="204"/>
      <c r="U20" s="204"/>
      <c r="V20" s="204"/>
      <c r="W20" s="203"/>
      <c r="X20" s="203"/>
      <c r="Y20" s="203"/>
      <c r="Z20" s="203"/>
      <c r="AA20" s="204"/>
      <c r="AB20" s="204"/>
      <c r="AC20" s="204"/>
      <c r="AD20" s="204"/>
      <c r="AE20" s="204"/>
      <c r="AF20" s="204"/>
      <c r="AG20" s="203"/>
      <c r="AH20" s="203"/>
      <c r="AI20" s="204"/>
      <c r="AJ20" s="204"/>
      <c r="AK20" s="204"/>
      <c r="AL20" s="204"/>
      <c r="AM20" s="204"/>
      <c r="AN20" s="204"/>
      <c r="AO20" s="203"/>
      <c r="AP20" s="203"/>
      <c r="AQ20" s="204"/>
      <c r="AR20" s="204"/>
      <c r="AS20" s="204"/>
      <c r="AT20" s="204"/>
      <c r="AU20" s="204"/>
      <c r="AV20" s="204"/>
    </row>
    <row r="21" spans="1:48" ht="28">
      <c r="A21" s="238"/>
      <c r="B21" s="17" t="s">
        <v>204</v>
      </c>
      <c r="C21" s="17" t="s">
        <v>2117</v>
      </c>
      <c r="D21" s="17" t="s">
        <v>220</v>
      </c>
      <c r="E21" s="17" t="s">
        <v>661</v>
      </c>
      <c r="F21" s="65" t="s">
        <v>2413</v>
      </c>
      <c r="G21" s="17" t="s">
        <v>2418</v>
      </c>
      <c r="H21" s="17" t="s">
        <v>1412</v>
      </c>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row>
    <row r="22" spans="1:48" ht="16">
      <c r="A22" s="101"/>
      <c r="B22" s="101"/>
      <c r="C22" s="101"/>
      <c r="D22" s="101"/>
      <c r="E22" s="101"/>
      <c r="F22" s="101"/>
      <c r="G22" s="101"/>
      <c r="H22" s="101"/>
      <c r="I22" s="204"/>
      <c r="J22" s="203"/>
      <c r="K22" s="204"/>
      <c r="L22" s="204"/>
      <c r="M22" s="204"/>
      <c r="N22" s="204"/>
      <c r="O22" s="204"/>
      <c r="P22" s="204"/>
      <c r="Q22" s="203"/>
      <c r="R22" s="203"/>
      <c r="S22" s="204"/>
      <c r="T22" s="204"/>
      <c r="U22" s="204"/>
      <c r="V22" s="204"/>
      <c r="W22" s="203"/>
      <c r="X22" s="203"/>
      <c r="Y22" s="203"/>
      <c r="Z22" s="203"/>
      <c r="AA22" s="204"/>
      <c r="AB22" s="204"/>
      <c r="AC22" s="204"/>
      <c r="AD22" s="204"/>
      <c r="AE22" s="204"/>
      <c r="AF22" s="204"/>
      <c r="AG22" s="203"/>
      <c r="AH22" s="203"/>
      <c r="AI22" s="204"/>
      <c r="AJ22" s="204"/>
      <c r="AK22" s="204"/>
      <c r="AL22" s="204"/>
      <c r="AM22" s="204"/>
      <c r="AN22" s="204"/>
      <c r="AO22" s="203"/>
      <c r="AP22" s="203"/>
      <c r="AQ22" s="204"/>
      <c r="AR22" s="204"/>
      <c r="AS22" s="204"/>
      <c r="AT22" s="204"/>
      <c r="AU22" s="204"/>
      <c r="AV22" s="204"/>
    </row>
    <row r="23" spans="1:48" ht="16">
      <c r="A23" s="239" t="s">
        <v>82</v>
      </c>
      <c r="B23" s="229"/>
      <c r="C23" s="229"/>
      <c r="D23" s="229"/>
      <c r="E23" s="230"/>
      <c r="F23" s="240">
        <v>43950</v>
      </c>
      <c r="G23" s="229"/>
      <c r="H23" s="230"/>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row>
    <row r="24" spans="1:48" ht="84">
      <c r="A24" s="246">
        <v>1</v>
      </c>
      <c r="B24" s="17" t="s">
        <v>1586</v>
      </c>
      <c r="C24" s="17" t="s">
        <v>1587</v>
      </c>
      <c r="D24" s="17" t="s">
        <v>27</v>
      </c>
      <c r="E24" s="192" t="s">
        <v>2353</v>
      </c>
      <c r="F24" s="192" t="s">
        <v>2354</v>
      </c>
      <c r="G24" s="210">
        <v>43957</v>
      </c>
      <c r="H24" s="192" t="s">
        <v>1412</v>
      </c>
      <c r="I24" s="204"/>
      <c r="J24" s="203"/>
      <c r="K24" s="204"/>
      <c r="L24" s="204"/>
      <c r="M24" s="204"/>
      <c r="N24" s="204"/>
      <c r="O24" s="204"/>
      <c r="P24" s="204"/>
      <c r="Q24" s="203"/>
      <c r="R24" s="203"/>
      <c r="S24" s="204"/>
      <c r="T24" s="204"/>
      <c r="U24" s="204"/>
      <c r="V24" s="204"/>
      <c r="W24" s="203"/>
      <c r="X24" s="203"/>
      <c r="Y24" s="203"/>
      <c r="Z24" s="203"/>
      <c r="AA24" s="204"/>
      <c r="AB24" s="204"/>
      <c r="AC24" s="204"/>
      <c r="AD24" s="204"/>
      <c r="AE24" s="204"/>
      <c r="AF24" s="204"/>
      <c r="AG24" s="203"/>
      <c r="AH24" s="203"/>
      <c r="AI24" s="204"/>
      <c r="AJ24" s="204"/>
      <c r="AK24" s="204"/>
      <c r="AL24" s="204"/>
      <c r="AM24" s="204"/>
      <c r="AN24" s="204"/>
      <c r="AO24" s="203"/>
      <c r="AP24" s="203"/>
      <c r="AQ24" s="204"/>
      <c r="AR24" s="204"/>
      <c r="AS24" s="204"/>
      <c r="AT24" s="204"/>
      <c r="AU24" s="204"/>
      <c r="AV24" s="204"/>
    </row>
    <row r="25" spans="1:48" ht="84">
      <c r="A25" s="238"/>
      <c r="B25" s="17" t="s">
        <v>1595</v>
      </c>
      <c r="C25" s="17" t="s">
        <v>1596</v>
      </c>
      <c r="D25" s="17" t="s">
        <v>27</v>
      </c>
      <c r="E25" s="149" t="s">
        <v>2356</v>
      </c>
      <c r="F25" s="139" t="s">
        <v>2361</v>
      </c>
      <c r="G25" s="17" t="s">
        <v>1832</v>
      </c>
      <c r="H25" s="17" t="s">
        <v>1611</v>
      </c>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row>
    <row r="26" spans="1:48" ht="16">
      <c r="A26" s="246">
        <v>2</v>
      </c>
      <c r="B26" s="266" t="s">
        <v>1485</v>
      </c>
      <c r="C26" s="266" t="s">
        <v>1487</v>
      </c>
      <c r="D26" s="266" t="s">
        <v>2423</v>
      </c>
      <c r="E26" s="268" t="s">
        <v>2424</v>
      </c>
      <c r="F26" s="211" t="str">
        <f>HYPERLINK("https://resh.edu.ru/subject/lesson/6472/main/166783/","Видеоурок")</f>
        <v>Видеоурок</v>
      </c>
      <c r="G26" s="266" t="s">
        <v>2425</v>
      </c>
      <c r="H26" s="266" t="s">
        <v>54</v>
      </c>
      <c r="I26" s="204"/>
      <c r="J26" s="203"/>
      <c r="K26" s="204"/>
      <c r="L26" s="204"/>
      <c r="M26" s="204"/>
      <c r="N26" s="204"/>
      <c r="O26" s="204"/>
      <c r="P26" s="204"/>
      <c r="Q26" s="203"/>
      <c r="R26" s="203"/>
      <c r="S26" s="204"/>
      <c r="T26" s="204"/>
      <c r="U26" s="204"/>
      <c r="V26" s="204"/>
      <c r="W26" s="203"/>
      <c r="X26" s="203"/>
      <c r="Y26" s="203"/>
      <c r="Z26" s="203"/>
      <c r="AA26" s="204"/>
      <c r="AB26" s="204"/>
      <c r="AC26" s="204"/>
      <c r="AD26" s="204"/>
      <c r="AE26" s="204"/>
      <c r="AF26" s="204"/>
      <c r="AG26" s="203"/>
      <c r="AH26" s="203"/>
      <c r="AI26" s="204"/>
      <c r="AJ26" s="204"/>
      <c r="AK26" s="204"/>
      <c r="AL26" s="204"/>
      <c r="AM26" s="204"/>
      <c r="AN26" s="204"/>
      <c r="AO26" s="203"/>
      <c r="AP26" s="203"/>
      <c r="AQ26" s="204"/>
      <c r="AR26" s="204"/>
      <c r="AS26" s="204"/>
      <c r="AT26" s="204"/>
      <c r="AU26" s="204"/>
      <c r="AV26" s="204"/>
    </row>
    <row r="27" spans="1:48" ht="42">
      <c r="A27" s="237"/>
      <c r="B27" s="238"/>
      <c r="C27" s="238"/>
      <c r="D27" s="238"/>
      <c r="E27" s="238"/>
      <c r="F27" s="212" t="str">
        <f>HYPERLINK("https://vk.me/join/AJQ1dzORnhXMA9UlEoPZ3sY0","Для сдающих ЕГЭ информация в беседе")</f>
        <v>Для сдающих ЕГЭ информация в беседе</v>
      </c>
      <c r="G27" s="238"/>
      <c r="H27" s="238"/>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row>
    <row r="28" spans="1:48" ht="16">
      <c r="A28" s="237"/>
      <c r="B28" s="266" t="s">
        <v>1485</v>
      </c>
      <c r="C28" s="266" t="s">
        <v>1504</v>
      </c>
      <c r="D28" s="266" t="s">
        <v>27</v>
      </c>
      <c r="E28" s="268" t="s">
        <v>2424</v>
      </c>
      <c r="F28" s="269" t="str">
        <f>HYPERLINK("https://resh.edu.ru/subject/lesson/6472/main/166783/","Видеоурок")</f>
        <v>Видеоурок</v>
      </c>
      <c r="G28" s="246" t="s">
        <v>2426</v>
      </c>
      <c r="H28" s="266" t="s">
        <v>1789</v>
      </c>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row>
    <row r="29" spans="1:48" ht="16">
      <c r="A29" s="238"/>
      <c r="B29" s="238"/>
      <c r="C29" s="238"/>
      <c r="D29" s="238"/>
      <c r="E29" s="238"/>
      <c r="F29" s="238"/>
      <c r="G29" s="238"/>
      <c r="H29" s="238"/>
      <c r="I29" s="204"/>
      <c r="J29" s="203"/>
      <c r="K29" s="204"/>
      <c r="L29" s="204"/>
      <c r="M29" s="204"/>
      <c r="N29" s="204"/>
      <c r="O29" s="204"/>
      <c r="P29" s="204"/>
      <c r="Q29" s="203"/>
      <c r="R29" s="203"/>
      <c r="S29" s="204"/>
      <c r="T29" s="204"/>
      <c r="U29" s="204"/>
      <c r="V29" s="204"/>
      <c r="W29" s="203"/>
      <c r="X29" s="203"/>
      <c r="Y29" s="203"/>
      <c r="Z29" s="203"/>
      <c r="AA29" s="204"/>
      <c r="AB29" s="204"/>
      <c r="AC29" s="204"/>
      <c r="AD29" s="204"/>
      <c r="AE29" s="204"/>
      <c r="AF29" s="204"/>
      <c r="AG29" s="203"/>
      <c r="AH29" s="203"/>
      <c r="AI29" s="204"/>
      <c r="AJ29" s="204"/>
      <c r="AK29" s="204"/>
      <c r="AL29" s="204"/>
      <c r="AM29" s="204"/>
      <c r="AN29" s="204"/>
      <c r="AO29" s="203"/>
      <c r="AP29" s="203"/>
      <c r="AQ29" s="204"/>
      <c r="AR29" s="204"/>
      <c r="AS29" s="204"/>
      <c r="AT29" s="204"/>
      <c r="AU29" s="204"/>
      <c r="AV29" s="204"/>
    </row>
    <row r="30" spans="1:48" ht="42">
      <c r="A30" s="246">
        <v>3</v>
      </c>
      <c r="B30" s="17" t="s">
        <v>204</v>
      </c>
      <c r="C30" s="17" t="s">
        <v>2112</v>
      </c>
      <c r="D30" s="17" t="s">
        <v>220</v>
      </c>
      <c r="E30" s="17" t="s">
        <v>2430</v>
      </c>
      <c r="F30" s="17" t="s">
        <v>2431</v>
      </c>
      <c r="G30" s="17" t="s">
        <v>2259</v>
      </c>
      <c r="H30" s="17" t="s">
        <v>54</v>
      </c>
      <c r="I30" s="204"/>
      <c r="J30" s="203"/>
      <c r="K30" s="204"/>
      <c r="L30" s="204"/>
      <c r="M30" s="204"/>
      <c r="N30" s="204"/>
      <c r="O30" s="204"/>
      <c r="P30" s="204"/>
      <c r="Q30" s="203"/>
      <c r="R30" s="203"/>
      <c r="S30" s="204"/>
      <c r="T30" s="204"/>
      <c r="U30" s="204"/>
      <c r="V30" s="204"/>
      <c r="W30" s="203"/>
      <c r="X30" s="203"/>
      <c r="Y30" s="203"/>
      <c r="Z30" s="203"/>
      <c r="AA30" s="204"/>
      <c r="AB30" s="204"/>
      <c r="AC30" s="204"/>
      <c r="AD30" s="204"/>
      <c r="AE30" s="204"/>
      <c r="AF30" s="204"/>
      <c r="AG30" s="203"/>
      <c r="AH30" s="203"/>
      <c r="AI30" s="204"/>
      <c r="AJ30" s="204"/>
      <c r="AK30" s="204"/>
      <c r="AL30" s="204"/>
      <c r="AM30" s="204"/>
      <c r="AN30" s="204"/>
      <c r="AO30" s="203"/>
      <c r="AP30" s="203"/>
      <c r="AQ30" s="204"/>
      <c r="AR30" s="204"/>
      <c r="AS30" s="204"/>
      <c r="AT30" s="204"/>
      <c r="AU30" s="204"/>
      <c r="AV30" s="204"/>
    </row>
    <row r="31" spans="1:48" ht="28">
      <c r="A31" s="237"/>
      <c r="B31" s="17" t="s">
        <v>204</v>
      </c>
      <c r="C31" s="17" t="s">
        <v>1403</v>
      </c>
      <c r="D31" s="17" t="s">
        <v>220</v>
      </c>
      <c r="E31" s="215" t="s">
        <v>2430</v>
      </c>
      <c r="F31" s="218" t="s">
        <v>1897</v>
      </c>
      <c r="G31" s="17" t="s">
        <v>2439</v>
      </c>
      <c r="H31" s="17" t="s">
        <v>1412</v>
      </c>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row>
    <row r="32" spans="1:48" ht="28">
      <c r="A32" s="238"/>
      <c r="B32" s="17" t="s">
        <v>204</v>
      </c>
      <c r="C32" s="17" t="s">
        <v>2117</v>
      </c>
      <c r="D32" s="17" t="s">
        <v>220</v>
      </c>
      <c r="E32" s="17" t="s">
        <v>661</v>
      </c>
      <c r="F32" s="17" t="s">
        <v>2440</v>
      </c>
      <c r="G32" s="17" t="s">
        <v>2159</v>
      </c>
      <c r="H32" s="17" t="s">
        <v>54</v>
      </c>
      <c r="I32" s="204"/>
      <c r="J32" s="203"/>
      <c r="K32" s="204"/>
      <c r="L32" s="204"/>
      <c r="M32" s="204"/>
      <c r="N32" s="204"/>
      <c r="O32" s="204"/>
      <c r="P32" s="204"/>
      <c r="Q32" s="203"/>
      <c r="R32" s="203"/>
      <c r="S32" s="204"/>
      <c r="T32" s="204"/>
      <c r="U32" s="204"/>
      <c r="V32" s="204"/>
      <c r="W32" s="203"/>
      <c r="X32" s="203"/>
      <c r="Y32" s="203"/>
      <c r="Z32" s="203"/>
      <c r="AA32" s="204"/>
      <c r="AB32" s="204"/>
      <c r="AC32" s="204"/>
      <c r="AD32" s="204"/>
      <c r="AE32" s="204"/>
      <c r="AF32" s="204"/>
      <c r="AG32" s="203"/>
      <c r="AH32" s="203"/>
      <c r="AI32" s="204"/>
      <c r="AJ32" s="204"/>
      <c r="AK32" s="204"/>
      <c r="AL32" s="204"/>
      <c r="AM32" s="204"/>
      <c r="AN32" s="204"/>
      <c r="AO32" s="203"/>
      <c r="AP32" s="203"/>
      <c r="AQ32" s="204"/>
      <c r="AR32" s="204"/>
      <c r="AS32" s="204"/>
      <c r="AT32" s="204"/>
      <c r="AU32" s="204"/>
      <c r="AV32" s="204"/>
    </row>
    <row r="33" spans="1:48" ht="28">
      <c r="A33" s="17">
        <v>4</v>
      </c>
      <c r="B33" s="17" t="s">
        <v>23</v>
      </c>
      <c r="C33" s="17" t="s">
        <v>2384</v>
      </c>
      <c r="D33" s="17" t="s">
        <v>220</v>
      </c>
      <c r="E33" s="17" t="s">
        <v>2441</v>
      </c>
      <c r="F33" s="17" t="s">
        <v>2442</v>
      </c>
      <c r="G33" s="17" t="s">
        <v>932</v>
      </c>
      <c r="H33" s="17" t="s">
        <v>776</v>
      </c>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row>
    <row r="34" spans="1:48" ht="56">
      <c r="A34" s="17">
        <v>5</v>
      </c>
      <c r="B34" s="17" t="s">
        <v>1438</v>
      </c>
      <c r="C34" s="17" t="s">
        <v>1128</v>
      </c>
      <c r="D34" s="17" t="s">
        <v>2443</v>
      </c>
      <c r="E34" s="17" t="s">
        <v>2444</v>
      </c>
      <c r="F34" s="17" t="s">
        <v>2445</v>
      </c>
      <c r="G34" s="17" t="s">
        <v>2446</v>
      </c>
      <c r="H34" s="17" t="s">
        <v>2447</v>
      </c>
      <c r="I34" s="204"/>
      <c r="J34" s="203"/>
      <c r="K34" s="204"/>
      <c r="L34" s="204"/>
      <c r="M34" s="204"/>
      <c r="N34" s="204"/>
      <c r="O34" s="204"/>
      <c r="P34" s="204"/>
      <c r="Q34" s="203"/>
      <c r="R34" s="203"/>
      <c r="S34" s="204"/>
      <c r="T34" s="204"/>
      <c r="U34" s="204"/>
      <c r="V34" s="204"/>
      <c r="W34" s="203"/>
      <c r="X34" s="203"/>
      <c r="Y34" s="203"/>
      <c r="Z34" s="203"/>
      <c r="AA34" s="204"/>
      <c r="AB34" s="204"/>
      <c r="AC34" s="204"/>
      <c r="AD34" s="204"/>
      <c r="AE34" s="204"/>
      <c r="AF34" s="204"/>
      <c r="AG34" s="203"/>
      <c r="AH34" s="203"/>
      <c r="AI34" s="204"/>
      <c r="AJ34" s="204"/>
      <c r="AK34" s="204"/>
      <c r="AL34" s="204"/>
      <c r="AM34" s="204"/>
      <c r="AN34" s="204"/>
      <c r="AO34" s="203"/>
      <c r="AP34" s="203"/>
      <c r="AQ34" s="204"/>
      <c r="AR34" s="204"/>
      <c r="AS34" s="204"/>
      <c r="AT34" s="204"/>
      <c r="AU34" s="204"/>
      <c r="AV34" s="204"/>
    </row>
    <row r="35" spans="1:48" ht="56">
      <c r="A35" s="246">
        <v>6</v>
      </c>
      <c r="B35" s="17" t="s">
        <v>2163</v>
      </c>
      <c r="C35" s="17" t="s">
        <v>1128</v>
      </c>
      <c r="D35" s="17" t="s">
        <v>27</v>
      </c>
      <c r="E35" s="29" t="s">
        <v>2449</v>
      </c>
      <c r="F35" s="17" t="s">
        <v>2450</v>
      </c>
      <c r="G35" s="17" t="s">
        <v>2451</v>
      </c>
      <c r="H35" s="17" t="s">
        <v>2447</v>
      </c>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row>
    <row r="36" spans="1:48" ht="28">
      <c r="A36" s="238"/>
      <c r="B36" s="17" t="s">
        <v>2165</v>
      </c>
      <c r="C36" s="17" t="s">
        <v>2117</v>
      </c>
      <c r="D36" s="17" t="s">
        <v>220</v>
      </c>
      <c r="E36" s="101"/>
      <c r="F36" s="101"/>
      <c r="G36" s="101"/>
      <c r="H36" s="101"/>
      <c r="I36" s="204"/>
      <c r="J36" s="203"/>
      <c r="K36" s="204"/>
      <c r="L36" s="204"/>
      <c r="M36" s="204"/>
      <c r="N36" s="204"/>
      <c r="O36" s="204"/>
      <c r="P36" s="204"/>
      <c r="Q36" s="203"/>
      <c r="R36" s="203"/>
      <c r="S36" s="204"/>
      <c r="T36" s="204"/>
      <c r="U36" s="204"/>
      <c r="V36" s="204"/>
      <c r="W36" s="203"/>
      <c r="X36" s="203"/>
      <c r="Y36" s="203"/>
      <c r="Z36" s="203"/>
      <c r="AA36" s="204"/>
      <c r="AB36" s="204"/>
      <c r="AC36" s="204"/>
      <c r="AD36" s="204"/>
      <c r="AE36" s="204"/>
      <c r="AF36" s="204"/>
      <c r="AG36" s="203"/>
      <c r="AH36" s="203"/>
      <c r="AI36" s="204"/>
      <c r="AJ36" s="204"/>
      <c r="AK36" s="204"/>
      <c r="AL36" s="204"/>
      <c r="AM36" s="204"/>
      <c r="AN36" s="204"/>
      <c r="AO36" s="203"/>
      <c r="AP36" s="203"/>
      <c r="AQ36" s="204"/>
      <c r="AR36" s="204"/>
      <c r="AS36" s="204"/>
      <c r="AT36" s="204"/>
      <c r="AU36" s="204"/>
      <c r="AV36" s="204"/>
    </row>
    <row r="37" spans="1:48" ht="84">
      <c r="A37" s="17">
        <v>7</v>
      </c>
      <c r="B37" s="17" t="s">
        <v>899</v>
      </c>
      <c r="C37" s="17" t="s">
        <v>1239</v>
      </c>
      <c r="D37" s="25" t="s">
        <v>2452</v>
      </c>
      <c r="E37" s="175" t="s">
        <v>2453</v>
      </c>
      <c r="F37" s="25" t="s">
        <v>2454</v>
      </c>
      <c r="G37" s="25" t="s">
        <v>2455</v>
      </c>
      <c r="H37" s="17" t="s">
        <v>798</v>
      </c>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row>
    <row r="38" spans="1:48" ht="16">
      <c r="A38" s="101"/>
      <c r="B38" s="101"/>
      <c r="C38" s="101"/>
      <c r="D38" s="101"/>
      <c r="E38" s="101"/>
      <c r="F38" s="101"/>
      <c r="G38" s="101"/>
      <c r="H38" s="101"/>
      <c r="I38" s="204"/>
      <c r="J38" s="203"/>
      <c r="K38" s="204"/>
      <c r="L38" s="204"/>
      <c r="M38" s="204"/>
      <c r="N38" s="204"/>
      <c r="O38" s="204"/>
      <c r="P38" s="204"/>
      <c r="Q38" s="203"/>
      <c r="R38" s="203"/>
      <c r="S38" s="204"/>
      <c r="T38" s="204"/>
      <c r="U38" s="204"/>
      <c r="V38" s="204"/>
      <c r="W38" s="203"/>
      <c r="X38" s="203"/>
      <c r="Y38" s="203"/>
      <c r="Z38" s="203"/>
      <c r="AA38" s="204"/>
      <c r="AB38" s="204"/>
      <c r="AC38" s="204"/>
      <c r="AD38" s="204"/>
      <c r="AE38" s="204"/>
      <c r="AF38" s="204"/>
      <c r="AG38" s="203"/>
      <c r="AH38" s="203"/>
      <c r="AI38" s="204"/>
      <c r="AJ38" s="204"/>
      <c r="AK38" s="204"/>
      <c r="AL38" s="204"/>
      <c r="AM38" s="204"/>
      <c r="AN38" s="204"/>
      <c r="AO38" s="203"/>
      <c r="AP38" s="203"/>
      <c r="AQ38" s="204"/>
      <c r="AR38" s="204"/>
      <c r="AS38" s="204"/>
      <c r="AT38" s="204"/>
      <c r="AU38" s="204"/>
      <c r="AV38" s="204"/>
    </row>
    <row r="39" spans="1:48" ht="16">
      <c r="A39" s="239" t="s">
        <v>111</v>
      </c>
      <c r="B39" s="229"/>
      <c r="C39" s="229"/>
      <c r="D39" s="229"/>
      <c r="E39" s="230"/>
      <c r="F39" s="240">
        <v>43951</v>
      </c>
      <c r="G39" s="229"/>
      <c r="H39" s="230"/>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row>
    <row r="40" spans="1:48" ht="56">
      <c r="A40" s="17">
        <v>1</v>
      </c>
      <c r="B40" s="17" t="s">
        <v>921</v>
      </c>
      <c r="C40" s="192" t="s">
        <v>1674</v>
      </c>
      <c r="D40" s="192" t="s">
        <v>2228</v>
      </c>
      <c r="E40" s="193" t="s">
        <v>2230</v>
      </c>
      <c r="F40" s="192" t="s">
        <v>2238</v>
      </c>
      <c r="G40" s="192" t="s">
        <v>2239</v>
      </c>
      <c r="H40" s="192" t="s">
        <v>1244</v>
      </c>
      <c r="I40" s="192"/>
      <c r="J40" s="203"/>
      <c r="K40" s="204"/>
      <c r="L40" s="204"/>
      <c r="M40" s="204"/>
      <c r="N40" s="204"/>
      <c r="O40" s="204"/>
      <c r="P40" s="204"/>
      <c r="Q40" s="203"/>
      <c r="R40" s="203"/>
      <c r="S40" s="204"/>
      <c r="T40" s="204"/>
      <c r="U40" s="204"/>
      <c r="V40" s="204"/>
      <c r="W40" s="203"/>
      <c r="X40" s="203"/>
      <c r="Y40" s="203"/>
      <c r="Z40" s="203"/>
      <c r="AA40" s="204"/>
      <c r="AB40" s="204"/>
      <c r="AC40" s="204"/>
      <c r="AD40" s="204"/>
      <c r="AE40" s="204"/>
      <c r="AF40" s="204"/>
      <c r="AG40" s="203"/>
      <c r="AH40" s="203"/>
      <c r="AI40" s="204"/>
      <c r="AJ40" s="204"/>
      <c r="AK40" s="204"/>
      <c r="AL40" s="204"/>
      <c r="AM40" s="204"/>
      <c r="AN40" s="204"/>
      <c r="AO40" s="203"/>
      <c r="AP40" s="203"/>
      <c r="AQ40" s="204"/>
      <c r="AR40" s="204"/>
      <c r="AS40" s="204"/>
      <c r="AT40" s="204"/>
      <c r="AU40" s="204"/>
      <c r="AV40" s="204"/>
    </row>
    <row r="41" spans="1:48" ht="28">
      <c r="A41" s="246">
        <v>2</v>
      </c>
      <c r="B41" s="17" t="s">
        <v>1586</v>
      </c>
      <c r="C41" s="17" t="s">
        <v>1587</v>
      </c>
      <c r="D41" s="17" t="s">
        <v>304</v>
      </c>
      <c r="E41" s="171" t="s">
        <v>2367</v>
      </c>
      <c r="F41" s="192" t="s">
        <v>2354</v>
      </c>
      <c r="G41" s="220">
        <v>43958</v>
      </c>
      <c r="H41" s="192" t="s">
        <v>1412</v>
      </c>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row>
    <row r="42" spans="1:48" ht="71">
      <c r="A42" s="238"/>
      <c r="B42" s="17" t="s">
        <v>1595</v>
      </c>
      <c r="C42" s="17" t="s">
        <v>1596</v>
      </c>
      <c r="D42" s="17" t="s">
        <v>27</v>
      </c>
      <c r="E42" s="149" t="s">
        <v>2368</v>
      </c>
      <c r="F42" s="17" t="s">
        <v>1607</v>
      </c>
      <c r="G42" s="17" t="s">
        <v>1832</v>
      </c>
      <c r="H42" s="17" t="s">
        <v>1611</v>
      </c>
      <c r="I42" s="204"/>
      <c r="J42" s="203"/>
      <c r="K42" s="204"/>
      <c r="L42" s="204"/>
      <c r="M42" s="204"/>
      <c r="N42" s="204"/>
      <c r="O42" s="204"/>
      <c r="P42" s="204"/>
      <c r="Q42" s="203"/>
      <c r="R42" s="203"/>
      <c r="S42" s="204"/>
      <c r="T42" s="204"/>
      <c r="U42" s="204"/>
      <c r="V42" s="204"/>
      <c r="W42" s="203"/>
      <c r="X42" s="203"/>
      <c r="Y42" s="203"/>
      <c r="Z42" s="203"/>
      <c r="AA42" s="204"/>
      <c r="AB42" s="204"/>
      <c r="AC42" s="204"/>
      <c r="AD42" s="204"/>
      <c r="AE42" s="204"/>
      <c r="AF42" s="204"/>
      <c r="AG42" s="203"/>
      <c r="AH42" s="203"/>
      <c r="AI42" s="204"/>
      <c r="AJ42" s="204"/>
      <c r="AK42" s="204"/>
      <c r="AL42" s="204"/>
      <c r="AM42" s="204"/>
      <c r="AN42" s="204"/>
      <c r="AO42" s="203"/>
      <c r="AP42" s="203"/>
      <c r="AQ42" s="204"/>
      <c r="AR42" s="204"/>
      <c r="AS42" s="204"/>
      <c r="AT42" s="204"/>
      <c r="AU42" s="204"/>
      <c r="AV42" s="204"/>
    </row>
    <row r="43" spans="1:48" ht="28">
      <c r="A43" s="246">
        <v>3</v>
      </c>
      <c r="B43" s="17" t="s">
        <v>953</v>
      </c>
      <c r="C43" s="17" t="s">
        <v>174</v>
      </c>
      <c r="D43" s="17" t="s">
        <v>220</v>
      </c>
      <c r="E43" s="133" t="s">
        <v>2106</v>
      </c>
      <c r="F43" s="17" t="s">
        <v>163</v>
      </c>
      <c r="G43" s="17" t="s">
        <v>313</v>
      </c>
      <c r="H43" s="17" t="s">
        <v>344</v>
      </c>
    </row>
    <row r="44" spans="1:48" ht="42">
      <c r="A44" s="238"/>
      <c r="B44" s="17" t="s">
        <v>953</v>
      </c>
      <c r="C44" s="17" t="s">
        <v>275</v>
      </c>
      <c r="D44" s="17" t="s">
        <v>27</v>
      </c>
      <c r="E44" s="17" t="s">
        <v>2284</v>
      </c>
      <c r="F44" s="17" t="s">
        <v>2429</v>
      </c>
      <c r="G44" s="107">
        <v>43955</v>
      </c>
      <c r="H44" s="17" t="s">
        <v>46</v>
      </c>
    </row>
    <row r="45" spans="1:48" ht="42">
      <c r="A45" s="17">
        <v>4</v>
      </c>
      <c r="B45" s="17" t="s">
        <v>958</v>
      </c>
      <c r="C45" s="17" t="s">
        <v>2384</v>
      </c>
      <c r="D45" s="17" t="s">
        <v>2456</v>
      </c>
      <c r="E45" s="17" t="s">
        <v>2457</v>
      </c>
      <c r="F45" s="17" t="s">
        <v>2458</v>
      </c>
      <c r="G45" s="17" t="s">
        <v>1570</v>
      </c>
      <c r="H45" s="17" t="s">
        <v>776</v>
      </c>
    </row>
    <row r="46" spans="1:48" ht="28">
      <c r="A46" s="246">
        <v>5</v>
      </c>
      <c r="B46" s="17" t="s">
        <v>204</v>
      </c>
      <c r="C46" s="17" t="s">
        <v>2112</v>
      </c>
      <c r="D46" s="17" t="s">
        <v>220</v>
      </c>
      <c r="E46" s="17" t="s">
        <v>2136</v>
      </c>
      <c r="F46" s="17" t="s">
        <v>2459</v>
      </c>
      <c r="G46" s="17"/>
      <c r="H46" s="17" t="s">
        <v>264</v>
      </c>
    </row>
    <row r="47" spans="1:48" ht="28">
      <c r="A47" s="237"/>
      <c r="B47" s="17" t="s">
        <v>204</v>
      </c>
      <c r="C47" s="17" t="s">
        <v>1403</v>
      </c>
      <c r="D47" s="17" t="s">
        <v>220</v>
      </c>
      <c r="E47" s="208" t="s">
        <v>2460</v>
      </c>
      <c r="F47" s="218" t="s">
        <v>1897</v>
      </c>
      <c r="G47" s="17" t="s">
        <v>2417</v>
      </c>
      <c r="H47" s="17" t="s">
        <v>798</v>
      </c>
    </row>
    <row r="48" spans="1:48" ht="28">
      <c r="A48" s="238"/>
      <c r="B48" s="17" t="s">
        <v>204</v>
      </c>
      <c r="C48" s="17" t="s">
        <v>2117</v>
      </c>
      <c r="D48" s="17" t="s">
        <v>220</v>
      </c>
      <c r="E48" s="17" t="s">
        <v>2136</v>
      </c>
      <c r="F48" s="120" t="s">
        <v>2459</v>
      </c>
      <c r="G48" s="17" t="s">
        <v>2461</v>
      </c>
      <c r="H48" s="17" t="s">
        <v>798</v>
      </c>
    </row>
    <row r="49" spans="1:8">
      <c r="A49" s="101"/>
      <c r="B49" s="101"/>
      <c r="C49" s="92"/>
      <c r="D49" s="92"/>
      <c r="E49" s="92"/>
      <c r="F49" s="92"/>
      <c r="G49" s="92"/>
      <c r="H49" s="92"/>
    </row>
    <row r="50" spans="1:8">
      <c r="A50" s="239" t="s">
        <v>129</v>
      </c>
      <c r="B50" s="229"/>
      <c r="C50" s="229"/>
      <c r="D50" s="229"/>
      <c r="E50" s="230"/>
      <c r="F50" s="239" t="s">
        <v>131</v>
      </c>
      <c r="G50" s="229"/>
      <c r="H50" s="230"/>
    </row>
    <row r="51" spans="1:8" ht="42">
      <c r="A51" s="17">
        <v>1</v>
      </c>
      <c r="B51" s="17" t="s">
        <v>2126</v>
      </c>
      <c r="C51" s="17" t="s">
        <v>1128</v>
      </c>
      <c r="D51" s="17" t="s">
        <v>27</v>
      </c>
      <c r="E51" s="17" t="s">
        <v>2462</v>
      </c>
      <c r="F51" s="17" t="s">
        <v>2463</v>
      </c>
      <c r="G51" s="17" t="s">
        <v>2464</v>
      </c>
      <c r="H51" s="17" t="s">
        <v>315</v>
      </c>
    </row>
    <row r="52" spans="1:8" ht="42">
      <c r="A52" s="246">
        <v>2</v>
      </c>
      <c r="B52" s="17" t="s">
        <v>953</v>
      </c>
      <c r="C52" s="17" t="s">
        <v>160</v>
      </c>
      <c r="D52" s="17" t="s">
        <v>2465</v>
      </c>
      <c r="E52" s="65" t="s">
        <v>2466</v>
      </c>
      <c r="F52" s="17" t="s">
        <v>555</v>
      </c>
      <c r="G52" s="17" t="s">
        <v>2467</v>
      </c>
      <c r="H52" s="17" t="s">
        <v>344</v>
      </c>
    </row>
    <row r="53" spans="1:8" ht="42">
      <c r="A53" s="238"/>
      <c r="B53" s="17" t="s">
        <v>953</v>
      </c>
      <c r="C53" s="17" t="s">
        <v>275</v>
      </c>
      <c r="D53" s="17" t="s">
        <v>27</v>
      </c>
      <c r="E53" s="17" t="s">
        <v>2348</v>
      </c>
      <c r="F53" s="17" t="s">
        <v>2468</v>
      </c>
      <c r="G53" s="198">
        <v>43955</v>
      </c>
      <c r="H53" s="17" t="s">
        <v>344</v>
      </c>
    </row>
    <row r="54" spans="1:8" ht="42">
      <c r="A54" s="17">
        <v>3</v>
      </c>
      <c r="B54" s="17" t="s">
        <v>1221</v>
      </c>
      <c r="C54" s="192" t="s">
        <v>1674</v>
      </c>
      <c r="D54" s="192" t="s">
        <v>27</v>
      </c>
      <c r="E54" s="221" t="s">
        <v>1244</v>
      </c>
      <c r="F54" s="192" t="s">
        <v>1244</v>
      </c>
      <c r="G54" s="192" t="s">
        <v>1244</v>
      </c>
      <c r="H54" s="192" t="s">
        <v>1244</v>
      </c>
    </row>
    <row r="55" spans="1:8" ht="42">
      <c r="A55" s="246">
        <v>4</v>
      </c>
      <c r="B55" s="17" t="s">
        <v>2163</v>
      </c>
      <c r="C55" s="17" t="s">
        <v>2469</v>
      </c>
      <c r="D55" s="17" t="s">
        <v>27</v>
      </c>
      <c r="E55" s="17" t="s">
        <v>2470</v>
      </c>
      <c r="F55" s="17" t="s">
        <v>2471</v>
      </c>
      <c r="G55" s="17" t="s">
        <v>2472</v>
      </c>
      <c r="H55" s="17" t="s">
        <v>2473</v>
      </c>
    </row>
    <row r="56" spans="1:8" ht="28">
      <c r="A56" s="238"/>
      <c r="B56" s="17" t="s">
        <v>2165</v>
      </c>
      <c r="C56" s="17" t="s">
        <v>2117</v>
      </c>
      <c r="D56" s="17"/>
      <c r="E56" s="92"/>
      <c r="F56" s="92"/>
      <c r="G56" s="92"/>
      <c r="H56" s="92"/>
    </row>
    <row r="57" spans="1:8" ht="28">
      <c r="A57" s="246">
        <v>5</v>
      </c>
      <c r="B57" s="17" t="s">
        <v>204</v>
      </c>
      <c r="C57" s="17" t="s">
        <v>2112</v>
      </c>
      <c r="D57" s="17" t="s">
        <v>220</v>
      </c>
      <c r="E57" s="17" t="s">
        <v>2260</v>
      </c>
      <c r="F57" s="17" t="s">
        <v>2459</v>
      </c>
      <c r="G57" s="17" t="s">
        <v>2474</v>
      </c>
      <c r="H57" s="17" t="s">
        <v>54</v>
      </c>
    </row>
    <row r="58" spans="1:8" ht="28">
      <c r="A58" s="237"/>
      <c r="B58" s="17" t="s">
        <v>204</v>
      </c>
      <c r="C58" s="17" t="s">
        <v>1446</v>
      </c>
      <c r="D58" s="17" t="s">
        <v>220</v>
      </c>
      <c r="E58" s="222" t="s">
        <v>2475</v>
      </c>
      <c r="F58" s="223" t="s">
        <v>1897</v>
      </c>
      <c r="G58" s="17" t="s">
        <v>2476</v>
      </c>
      <c r="H58" s="17" t="s">
        <v>798</v>
      </c>
    </row>
    <row r="59" spans="1:8" ht="42">
      <c r="A59" s="238"/>
      <c r="B59" s="17" t="s">
        <v>204</v>
      </c>
      <c r="C59" s="17" t="s">
        <v>2117</v>
      </c>
      <c r="D59" s="17" t="s">
        <v>27</v>
      </c>
      <c r="E59" s="17" t="s">
        <v>2260</v>
      </c>
      <c r="F59" s="17" t="s">
        <v>2459</v>
      </c>
      <c r="G59" s="17" t="s">
        <v>2477</v>
      </c>
      <c r="H59" s="17" t="s">
        <v>54</v>
      </c>
    </row>
    <row r="60" spans="1:8" ht="98">
      <c r="A60" s="17">
        <v>6</v>
      </c>
      <c r="B60" s="17" t="s">
        <v>958</v>
      </c>
      <c r="C60" s="17" t="s">
        <v>927</v>
      </c>
      <c r="D60" s="17" t="s">
        <v>2478</v>
      </c>
      <c r="E60" s="17" t="s">
        <v>2479</v>
      </c>
      <c r="F60" s="17" t="s">
        <v>2480</v>
      </c>
      <c r="G60" s="17" t="s">
        <v>1696</v>
      </c>
      <c r="H60" s="17" t="s">
        <v>776</v>
      </c>
    </row>
    <row r="61" spans="1:8" ht="14">
      <c r="A61" s="17">
        <v>7</v>
      </c>
      <c r="B61" s="17" t="s">
        <v>23</v>
      </c>
      <c r="C61" s="92"/>
      <c r="D61" s="92"/>
      <c r="E61" s="92"/>
      <c r="F61" s="92"/>
      <c r="G61" s="92"/>
      <c r="H61" s="92"/>
    </row>
    <row r="62" spans="1:8">
      <c r="A62" s="92"/>
      <c r="B62" s="92"/>
      <c r="C62" s="92"/>
      <c r="D62" s="92"/>
      <c r="E62" s="92"/>
      <c r="F62" s="92"/>
      <c r="G62" s="92"/>
      <c r="H62" s="92"/>
    </row>
    <row r="63" spans="1:8">
      <c r="A63" s="239" t="s">
        <v>1784</v>
      </c>
      <c r="B63" s="229"/>
      <c r="C63" s="229"/>
      <c r="D63" s="229"/>
      <c r="E63" s="230"/>
      <c r="F63" s="240">
        <v>43953</v>
      </c>
      <c r="G63" s="229"/>
      <c r="H63" s="230"/>
    </row>
    <row r="64" spans="1:8" ht="120">
      <c r="A64" s="17">
        <v>1</v>
      </c>
      <c r="B64" s="17" t="s">
        <v>1814</v>
      </c>
      <c r="C64" s="17" t="s">
        <v>1167</v>
      </c>
      <c r="D64" s="224" t="s">
        <v>27</v>
      </c>
      <c r="E64" s="225" t="s">
        <v>2481</v>
      </c>
      <c r="F64" s="226" t="s">
        <v>1196</v>
      </c>
      <c r="G64" s="17" t="s">
        <v>1818</v>
      </c>
      <c r="H64" s="17" t="s">
        <v>798</v>
      </c>
    </row>
    <row r="65" spans="1:9" ht="28">
      <c r="A65" s="246">
        <v>2</v>
      </c>
      <c r="B65" s="17" t="s">
        <v>204</v>
      </c>
      <c r="C65" s="17" t="s">
        <v>2112</v>
      </c>
      <c r="D65" s="17" t="s">
        <v>220</v>
      </c>
      <c r="E65" s="17" t="s">
        <v>2260</v>
      </c>
      <c r="F65" s="92"/>
      <c r="G65" s="17" t="s">
        <v>2482</v>
      </c>
      <c r="H65" s="92"/>
    </row>
    <row r="66" spans="1:9" ht="66">
      <c r="A66" s="237"/>
      <c r="B66" s="17" t="s">
        <v>204</v>
      </c>
      <c r="C66" s="17" t="s">
        <v>1403</v>
      </c>
      <c r="D66" s="17" t="s">
        <v>220</v>
      </c>
      <c r="E66" s="227" t="s">
        <v>2483</v>
      </c>
      <c r="F66" s="218" t="s">
        <v>1897</v>
      </c>
      <c r="G66" s="17" t="s">
        <v>2482</v>
      </c>
      <c r="H66" s="92"/>
    </row>
    <row r="67" spans="1:9" ht="28">
      <c r="A67" s="238"/>
      <c r="B67" s="17" t="s">
        <v>204</v>
      </c>
      <c r="C67" s="17" t="s">
        <v>2117</v>
      </c>
      <c r="D67" s="17" t="s">
        <v>220</v>
      </c>
      <c r="E67" s="17" t="s">
        <v>2260</v>
      </c>
      <c r="F67" s="17" t="s">
        <v>2484</v>
      </c>
      <c r="G67" s="17"/>
      <c r="H67" s="17" t="s">
        <v>798</v>
      </c>
    </row>
    <row r="68" spans="1:9" ht="28">
      <c r="A68" s="17">
        <v>3</v>
      </c>
      <c r="B68" s="17" t="s">
        <v>921</v>
      </c>
      <c r="C68" s="192" t="s">
        <v>1674</v>
      </c>
      <c r="D68" s="192" t="s">
        <v>60</v>
      </c>
      <c r="E68" s="199" t="s">
        <v>1244</v>
      </c>
      <c r="F68" s="192" t="s">
        <v>1244</v>
      </c>
      <c r="G68" s="192" t="s">
        <v>1244</v>
      </c>
      <c r="H68" s="192" t="s">
        <v>1244</v>
      </c>
      <c r="I68" s="192"/>
    </row>
    <row r="69" spans="1:9" ht="28">
      <c r="A69" s="246">
        <v>4</v>
      </c>
      <c r="B69" s="17" t="s">
        <v>204</v>
      </c>
      <c r="C69" s="17" t="s">
        <v>2112</v>
      </c>
      <c r="D69" s="17" t="s">
        <v>220</v>
      </c>
      <c r="E69" s="17" t="s">
        <v>661</v>
      </c>
      <c r="F69" s="17" t="s">
        <v>2485</v>
      </c>
      <c r="G69" s="17" t="s">
        <v>2123</v>
      </c>
      <c r="H69" s="92"/>
    </row>
    <row r="70" spans="1:9" ht="112">
      <c r="A70" s="237"/>
      <c r="B70" s="17" t="s">
        <v>204</v>
      </c>
      <c r="C70" s="17" t="s">
        <v>1403</v>
      </c>
      <c r="D70" s="17" t="s">
        <v>220</v>
      </c>
      <c r="E70" s="17" t="s">
        <v>2486</v>
      </c>
      <c r="F70" s="223" t="s">
        <v>1897</v>
      </c>
      <c r="G70" s="17" t="s">
        <v>2482</v>
      </c>
      <c r="H70" s="17" t="s">
        <v>798</v>
      </c>
    </row>
    <row r="71" spans="1:9" ht="28">
      <c r="A71" s="238"/>
      <c r="B71" s="17" t="s">
        <v>204</v>
      </c>
      <c r="C71" s="17" t="s">
        <v>2117</v>
      </c>
      <c r="D71" s="17" t="s">
        <v>220</v>
      </c>
      <c r="E71" s="17" t="s">
        <v>661</v>
      </c>
      <c r="F71" s="17" t="s">
        <v>2485</v>
      </c>
      <c r="G71" s="17"/>
      <c r="H71" s="17" t="s">
        <v>798</v>
      </c>
    </row>
  </sheetData>
  <mergeCells count="39">
    <mergeCell ref="A63:E63"/>
    <mergeCell ref="F63:H63"/>
    <mergeCell ref="A65:A67"/>
    <mergeCell ref="A69:A71"/>
    <mergeCell ref="A43:A44"/>
    <mergeCell ref="A46:A48"/>
    <mergeCell ref="A50:E50"/>
    <mergeCell ref="F50:H50"/>
    <mergeCell ref="A52:A53"/>
    <mergeCell ref="A55:A56"/>
    <mergeCell ref="A57:A59"/>
    <mergeCell ref="A30:A32"/>
    <mergeCell ref="A35:A36"/>
    <mergeCell ref="A39:E39"/>
    <mergeCell ref="F39:H39"/>
    <mergeCell ref="A41:A42"/>
    <mergeCell ref="A19:A21"/>
    <mergeCell ref="A24:A25"/>
    <mergeCell ref="A26:A29"/>
    <mergeCell ref="B26:B27"/>
    <mergeCell ref="C26:C27"/>
    <mergeCell ref="B28:B29"/>
    <mergeCell ref="C28:C29"/>
    <mergeCell ref="A23:E23"/>
    <mergeCell ref="F23:H23"/>
    <mergeCell ref="G26:G27"/>
    <mergeCell ref="H26:H27"/>
    <mergeCell ref="D28:D29"/>
    <mergeCell ref="E28:E29"/>
    <mergeCell ref="F28:F29"/>
    <mergeCell ref="G28:G29"/>
    <mergeCell ref="H28:H29"/>
    <mergeCell ref="D26:D27"/>
    <mergeCell ref="E26:E27"/>
    <mergeCell ref="A2:E2"/>
    <mergeCell ref="F2:H2"/>
    <mergeCell ref="A4:A5"/>
    <mergeCell ref="A12:E12"/>
    <mergeCell ref="F12:H12"/>
  </mergeCells>
  <conditionalFormatting sqref="F2:I2 K2:P2 S2:V2 AA2:AF2 AI2:AN2 AQ2:AV2 B3:B9 C3:C5 D4:I4 K4:P4 S4:V4 AA4:AF4 AI4:AN4 AQ4:AV4 I6 K6:P6 S6:V6 AA6:AF6 AI6:AN6 AQ6:AV6 C7:C11 D8 G8 I8 K8:P8 S8:V8 AA8:AF8 AI8:AN8 AQ8:AV8 D10:I10 K10:P10 S10:V10 AA10:AF10 AI10:AN10 AQ10:AV10 B11 F12:I12 K12:P12 S12:V12 AA12:AF12 AI12:AN12 AQ12:AV12 B13:B16 I14 K14:P14 S14:V14 AA14:AF14 AI14:AN14 AQ14:AV14 C15:C22 D16 F16:I16 K16:P16 S16:V16 AA16:AF16 AI16:AN16 AQ16:AV16 E18:I18 K18:P18 S18:V18 AA18:AF18 AI18:AN18 AQ18:AV18 B19:B22 D20:F20 G20:H22 I20 K20:P20 S20:V20 AA20:AF20 AI20:AN20 AQ20:AV20 D22:F22 I22 K22:P22 S22:V22 AA22:AF22 AI22:AN22 AQ22:AV22 C24:D24 I24 K24:P24 S24:V24 AA24:AF24 AI24:AN24 AQ24:AV24 I26 K26:P26 S26:V26 AA26:AF26 AI26:AN26 AQ26:AV26 I29:I30 K29:P30 S29:V30 AA29:AF30 AI29:AN30 AQ29:AV30 B30:B34 C30:C38 D30:H30 D32:I32 K32:P32 S32:V32 AA32:AF32 AI32:AN32 AQ32:AV32 D34 F34:I34 K34:P34 S34:V34 AA34:AF34 AI34:AN34 AQ34:AV34 D36:I36 K36:P36 S36:V36 AA36:AF36 AI36:AN36 AQ36:AV36 B37:B38 D38:I38 K38:P38 S38:V38 AA38:AF38 AI38:AN38 AQ38:AV38 B40:C41 I40 K40:P40 S40:V40 AA40:AF40 AI40:AN40 AQ40:AV40 D42 I42 K42:P42 S42:V42 AA42:AF42 AI42:AN42 AQ42:AV42 C43 B45:B49 C48 C56 C59:D59 C67 C71">
    <cfRule type="notContainsBlanks" dxfId="0" priority="1">
      <formula>LEN(TRIM(F2))&gt;0</formula>
    </cfRule>
  </conditionalFormatting>
  <hyperlinks>
    <hyperlink ref="E4" r:id="rId1" xr:uid="{00000000-0004-0000-2600-000000000000}"/>
    <hyperlink ref="E7" r:id="rId2" xr:uid="{00000000-0004-0000-2600-000001000000}"/>
    <hyperlink ref="E16" r:id="rId3" xr:uid="{00000000-0004-0000-2600-000002000000}"/>
    <hyperlink ref="F21" r:id="rId4" xr:uid="{00000000-0004-0000-2600-000003000000}"/>
    <hyperlink ref="E25" r:id="rId5" xr:uid="{00000000-0004-0000-2600-000004000000}"/>
    <hyperlink ref="F31" r:id="rId6" xr:uid="{00000000-0004-0000-2600-000005000000}"/>
    <hyperlink ref="E35" r:id="rId7" xr:uid="{00000000-0004-0000-2600-000006000000}"/>
    <hyperlink ref="E37" r:id="rId8" xr:uid="{00000000-0004-0000-2600-000007000000}"/>
    <hyperlink ref="E42" r:id="rId9" xr:uid="{00000000-0004-0000-2600-000008000000}"/>
    <hyperlink ref="E43" r:id="rId10" xr:uid="{00000000-0004-0000-2600-000009000000}"/>
    <hyperlink ref="F47" r:id="rId11" xr:uid="{00000000-0004-0000-2600-00000A000000}"/>
    <hyperlink ref="E52" r:id="rId12" xr:uid="{00000000-0004-0000-2600-00000B000000}"/>
    <hyperlink ref="F64" r:id="rId13" xr:uid="{00000000-0004-0000-2600-00000C000000}"/>
    <hyperlink ref="F66" r:id="rId14" xr:uid="{00000000-0004-0000-2600-00000D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27"/>
  <sheetViews>
    <sheetView workbookViewId="0">
      <selection sqref="A1:H27"/>
    </sheetView>
  </sheetViews>
  <sheetFormatPr baseColWidth="10" defaultColWidth="14.5" defaultRowHeight="15.75" customHeight="1"/>
  <cols>
    <col min="1" max="1" width="16.5" customWidth="1"/>
    <col min="2" max="2" width="18.6640625" customWidth="1"/>
    <col min="3" max="3" width="14.1640625" customWidth="1"/>
    <col min="5" max="5" width="47.6640625" customWidth="1"/>
    <col min="6" max="6" width="17.5"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42">
      <c r="A3" s="3">
        <v>1</v>
      </c>
      <c r="B3" s="7" t="s">
        <v>10</v>
      </c>
      <c r="C3" s="5" t="s">
        <v>154</v>
      </c>
      <c r="D3" s="5" t="s">
        <v>12</v>
      </c>
      <c r="E3" s="5" t="s">
        <v>155</v>
      </c>
      <c r="F3" s="5" t="s">
        <v>15</v>
      </c>
      <c r="G3" s="5" t="s">
        <v>17</v>
      </c>
      <c r="H3" s="5" t="s">
        <v>34</v>
      </c>
    </row>
    <row r="4" spans="1:8" ht="42">
      <c r="A4" s="3">
        <v>2</v>
      </c>
      <c r="B4" s="8" t="s">
        <v>23</v>
      </c>
      <c r="C4" s="5" t="s">
        <v>156</v>
      </c>
      <c r="D4" s="5" t="s">
        <v>27</v>
      </c>
      <c r="E4" s="5" t="s">
        <v>157</v>
      </c>
      <c r="F4" s="5" t="s">
        <v>158</v>
      </c>
      <c r="G4" s="5" t="s">
        <v>17</v>
      </c>
      <c r="H4" s="5" t="s">
        <v>26</v>
      </c>
    </row>
    <row r="5" spans="1:8" ht="42">
      <c r="A5" s="3">
        <v>3</v>
      </c>
      <c r="B5" s="8" t="s">
        <v>35</v>
      </c>
      <c r="C5" s="5" t="s">
        <v>156</v>
      </c>
      <c r="D5" s="5" t="s">
        <v>27</v>
      </c>
      <c r="E5" s="5" t="s">
        <v>159</v>
      </c>
      <c r="F5" s="5" t="s">
        <v>158</v>
      </c>
      <c r="G5" s="5" t="s">
        <v>17</v>
      </c>
      <c r="H5" s="5" t="s">
        <v>26</v>
      </c>
    </row>
    <row r="6" spans="1:8" ht="42">
      <c r="A6" s="3">
        <v>4</v>
      </c>
      <c r="B6" s="10" t="s">
        <v>39</v>
      </c>
      <c r="C6" s="5" t="s">
        <v>160</v>
      </c>
      <c r="D6" s="5" t="s">
        <v>161</v>
      </c>
      <c r="E6" s="18" t="s">
        <v>162</v>
      </c>
      <c r="F6" s="5" t="s">
        <v>163</v>
      </c>
      <c r="G6" s="5"/>
      <c r="H6" s="5" t="s">
        <v>54</v>
      </c>
    </row>
    <row r="7" spans="1:8" ht="13">
      <c r="A7" s="228" t="s">
        <v>47</v>
      </c>
      <c r="B7" s="229"/>
      <c r="C7" s="229"/>
      <c r="D7" s="229"/>
      <c r="E7" s="230"/>
      <c r="F7" s="231"/>
      <c r="G7" s="229"/>
      <c r="H7" s="230"/>
    </row>
    <row r="8" spans="1:8" ht="71">
      <c r="A8" s="3">
        <v>1</v>
      </c>
      <c r="B8" s="8" t="s">
        <v>35</v>
      </c>
      <c r="C8" s="13" t="s">
        <v>156</v>
      </c>
      <c r="D8" s="5" t="s">
        <v>105</v>
      </c>
      <c r="E8" s="5" t="s">
        <v>164</v>
      </c>
      <c r="F8" s="5" t="s">
        <v>165</v>
      </c>
      <c r="G8" s="5" t="s">
        <v>17</v>
      </c>
      <c r="H8" s="5" t="s">
        <v>166</v>
      </c>
    </row>
    <row r="9" spans="1:8" ht="43">
      <c r="A9" s="3">
        <v>2</v>
      </c>
      <c r="B9" s="7" t="s">
        <v>10</v>
      </c>
      <c r="C9" s="13" t="s">
        <v>156</v>
      </c>
      <c r="D9" s="5" t="s">
        <v>105</v>
      </c>
      <c r="E9" s="5" t="s">
        <v>167</v>
      </c>
      <c r="F9" s="5" t="s">
        <v>168</v>
      </c>
      <c r="G9" s="5" t="s">
        <v>17</v>
      </c>
      <c r="H9" s="5" t="s">
        <v>169</v>
      </c>
    </row>
    <row r="10" spans="1:8" ht="43">
      <c r="A10" s="3">
        <v>3</v>
      </c>
      <c r="B10" s="8" t="s">
        <v>23</v>
      </c>
      <c r="C10" s="13" t="s">
        <v>156</v>
      </c>
      <c r="D10" s="5" t="s">
        <v>105</v>
      </c>
      <c r="E10" s="5" t="s">
        <v>170</v>
      </c>
      <c r="F10" s="5" t="s">
        <v>171</v>
      </c>
      <c r="G10" s="5" t="s">
        <v>17</v>
      </c>
      <c r="H10" s="5" t="s">
        <v>169</v>
      </c>
    </row>
    <row r="11" spans="1:8" ht="43">
      <c r="A11" s="3">
        <v>4</v>
      </c>
      <c r="B11" s="14" t="s">
        <v>172</v>
      </c>
      <c r="C11" s="13" t="s">
        <v>156</v>
      </c>
      <c r="D11" s="5" t="s">
        <v>161</v>
      </c>
      <c r="E11" s="5" t="s">
        <v>173</v>
      </c>
      <c r="F11" s="5" t="s">
        <v>171</v>
      </c>
      <c r="G11" s="5" t="s">
        <v>17</v>
      </c>
      <c r="H11" s="5" t="s">
        <v>169</v>
      </c>
    </row>
    <row r="12" spans="1:8" ht="43">
      <c r="A12" s="3">
        <v>5</v>
      </c>
      <c r="B12" s="10" t="s">
        <v>39</v>
      </c>
      <c r="C12" s="13" t="s">
        <v>174</v>
      </c>
      <c r="D12" s="5" t="s">
        <v>161</v>
      </c>
      <c r="E12" s="18" t="s">
        <v>175</v>
      </c>
      <c r="F12" s="5" t="s">
        <v>163</v>
      </c>
      <c r="G12" s="5"/>
      <c r="H12" s="5" t="s">
        <v>176</v>
      </c>
    </row>
    <row r="13" spans="1:8" ht="13">
      <c r="A13" s="228" t="s">
        <v>82</v>
      </c>
      <c r="B13" s="229"/>
      <c r="C13" s="229"/>
      <c r="D13" s="229"/>
      <c r="E13" s="230"/>
      <c r="F13" s="231">
        <v>43950</v>
      </c>
      <c r="G13" s="229"/>
      <c r="H13" s="230"/>
    </row>
    <row r="14" spans="1:8" ht="43">
      <c r="A14" s="3">
        <v>1</v>
      </c>
      <c r="B14" s="7" t="s">
        <v>10</v>
      </c>
      <c r="C14" s="13" t="s">
        <v>156</v>
      </c>
      <c r="D14" s="5" t="s">
        <v>181</v>
      </c>
      <c r="E14" s="5" t="s">
        <v>182</v>
      </c>
      <c r="F14" s="5" t="s">
        <v>183</v>
      </c>
      <c r="G14" s="5" t="s">
        <v>17</v>
      </c>
      <c r="H14" s="5" t="s">
        <v>26</v>
      </c>
    </row>
    <row r="15" spans="1:8" ht="43">
      <c r="A15" s="3">
        <v>2</v>
      </c>
      <c r="B15" s="8" t="s">
        <v>23</v>
      </c>
      <c r="C15" s="13" t="s">
        <v>156</v>
      </c>
      <c r="D15" s="5" t="s">
        <v>105</v>
      </c>
      <c r="E15" s="5" t="s">
        <v>184</v>
      </c>
      <c r="F15" s="5" t="s">
        <v>158</v>
      </c>
      <c r="G15" s="5" t="s">
        <v>17</v>
      </c>
      <c r="H15" s="5" t="s">
        <v>26</v>
      </c>
    </row>
    <row r="16" spans="1:8" ht="71">
      <c r="A16" s="3">
        <v>3</v>
      </c>
      <c r="B16" s="8" t="s">
        <v>35</v>
      </c>
      <c r="C16" s="13" t="s">
        <v>156</v>
      </c>
      <c r="D16" s="5" t="s">
        <v>105</v>
      </c>
      <c r="E16" s="5" t="s">
        <v>185</v>
      </c>
      <c r="F16" s="5" t="s">
        <v>186</v>
      </c>
      <c r="G16" s="5" t="s">
        <v>17</v>
      </c>
      <c r="H16" s="5" t="s">
        <v>187</v>
      </c>
    </row>
    <row r="17" spans="1:8" ht="43">
      <c r="A17" s="3">
        <v>4</v>
      </c>
      <c r="B17" s="16" t="s">
        <v>106</v>
      </c>
      <c r="C17" s="13" t="s">
        <v>156</v>
      </c>
      <c r="D17" s="5" t="s">
        <v>105</v>
      </c>
      <c r="E17" s="5" t="s">
        <v>188</v>
      </c>
      <c r="F17" s="5" t="s">
        <v>189</v>
      </c>
      <c r="G17" s="5" t="s">
        <v>17</v>
      </c>
      <c r="H17" s="5" t="s">
        <v>26</v>
      </c>
    </row>
    <row r="18" spans="1:8" ht="13">
      <c r="A18" s="228" t="s">
        <v>111</v>
      </c>
      <c r="B18" s="229"/>
      <c r="C18" s="229"/>
      <c r="D18" s="229"/>
      <c r="E18" s="230"/>
      <c r="F18" s="231">
        <v>43951</v>
      </c>
      <c r="G18" s="229"/>
      <c r="H18" s="230"/>
    </row>
    <row r="19" spans="1:8" ht="71">
      <c r="A19" s="3">
        <v>1</v>
      </c>
      <c r="B19" s="8" t="s">
        <v>35</v>
      </c>
      <c r="C19" s="13" t="s">
        <v>156</v>
      </c>
      <c r="D19" s="5" t="s">
        <v>27</v>
      </c>
      <c r="E19" s="5" t="s">
        <v>193</v>
      </c>
      <c r="F19" s="5" t="s">
        <v>194</v>
      </c>
      <c r="G19" s="5" t="s">
        <v>17</v>
      </c>
      <c r="H19" s="5" t="s">
        <v>187</v>
      </c>
    </row>
    <row r="20" spans="1:8" ht="71">
      <c r="A20" s="3">
        <v>2</v>
      </c>
      <c r="B20" s="7" t="s">
        <v>10</v>
      </c>
      <c r="C20" s="13" t="s">
        <v>156</v>
      </c>
      <c r="D20" s="5" t="s">
        <v>27</v>
      </c>
      <c r="E20" s="5" t="s">
        <v>195</v>
      </c>
      <c r="F20" s="5" t="s">
        <v>196</v>
      </c>
      <c r="G20" s="5" t="s">
        <v>17</v>
      </c>
      <c r="H20" s="5" t="s">
        <v>187</v>
      </c>
    </row>
    <row r="21" spans="1:8" ht="71">
      <c r="A21" s="3">
        <v>3</v>
      </c>
      <c r="B21" s="8" t="s">
        <v>23</v>
      </c>
      <c r="C21" s="13" t="s">
        <v>156</v>
      </c>
      <c r="D21" s="5" t="s">
        <v>27</v>
      </c>
      <c r="E21" s="5" t="s">
        <v>197</v>
      </c>
      <c r="F21" s="5" t="s">
        <v>196</v>
      </c>
      <c r="G21" s="5" t="s">
        <v>17</v>
      </c>
      <c r="H21" s="5" t="s">
        <v>187</v>
      </c>
    </row>
    <row r="22" spans="1:8" ht="57">
      <c r="A22" s="3">
        <v>4</v>
      </c>
      <c r="B22" s="15" t="s">
        <v>93</v>
      </c>
      <c r="C22" s="13" t="s">
        <v>138</v>
      </c>
      <c r="D22" s="5" t="s">
        <v>105</v>
      </c>
      <c r="E22" s="5" t="s">
        <v>199</v>
      </c>
      <c r="F22" s="5" t="s">
        <v>108</v>
      </c>
      <c r="G22" s="5" t="s">
        <v>141</v>
      </c>
      <c r="H22" s="5" t="s">
        <v>110</v>
      </c>
    </row>
    <row r="23" spans="1:8" ht="13">
      <c r="A23" s="228" t="s">
        <v>129</v>
      </c>
      <c r="B23" s="229"/>
      <c r="C23" s="229"/>
      <c r="D23" s="229"/>
      <c r="E23" s="230"/>
      <c r="F23" s="228" t="s">
        <v>131</v>
      </c>
      <c r="G23" s="229"/>
      <c r="H23" s="230"/>
    </row>
    <row r="24" spans="1:8" ht="43">
      <c r="A24" s="3">
        <v>1</v>
      </c>
      <c r="B24" s="14" t="s">
        <v>133</v>
      </c>
      <c r="C24" s="13" t="s">
        <v>156</v>
      </c>
      <c r="D24" s="5" t="s">
        <v>27</v>
      </c>
      <c r="E24" s="5" t="s">
        <v>202</v>
      </c>
      <c r="F24" s="5" t="s">
        <v>203</v>
      </c>
      <c r="G24" s="5" t="s">
        <v>17</v>
      </c>
      <c r="H24" s="5" t="s">
        <v>26</v>
      </c>
    </row>
    <row r="25" spans="1:8" ht="71">
      <c r="A25" s="3">
        <v>2</v>
      </c>
      <c r="B25" s="8" t="s">
        <v>23</v>
      </c>
      <c r="C25" s="13" t="s">
        <v>156</v>
      </c>
      <c r="D25" s="5" t="s">
        <v>27</v>
      </c>
      <c r="E25" s="5" t="s">
        <v>205</v>
      </c>
      <c r="F25" s="5" t="s">
        <v>196</v>
      </c>
      <c r="G25" s="5" t="s">
        <v>17</v>
      </c>
      <c r="H25" s="5" t="s">
        <v>187</v>
      </c>
    </row>
    <row r="26" spans="1:8" ht="43">
      <c r="A26" s="3">
        <v>3</v>
      </c>
      <c r="B26" s="14" t="s">
        <v>172</v>
      </c>
      <c r="C26" s="13" t="s">
        <v>156</v>
      </c>
      <c r="D26" s="5" t="s">
        <v>27</v>
      </c>
      <c r="E26" s="5" t="s">
        <v>206</v>
      </c>
      <c r="F26" s="5" t="s">
        <v>158</v>
      </c>
      <c r="G26" s="5" t="s">
        <v>17</v>
      </c>
      <c r="H26" s="5" t="s">
        <v>26</v>
      </c>
    </row>
    <row r="27" spans="1:8" ht="43">
      <c r="A27" s="3">
        <v>4</v>
      </c>
      <c r="B27" s="10" t="s">
        <v>39</v>
      </c>
      <c r="C27" s="13" t="s">
        <v>174</v>
      </c>
      <c r="D27" s="5" t="s">
        <v>27</v>
      </c>
      <c r="E27" s="5" t="s">
        <v>207</v>
      </c>
      <c r="F27" s="5" t="s">
        <v>208</v>
      </c>
      <c r="G27" s="5" t="s">
        <v>209</v>
      </c>
      <c r="H27" s="5" t="s">
        <v>46</v>
      </c>
    </row>
  </sheetData>
  <mergeCells count="10">
    <mergeCell ref="A18:E18"/>
    <mergeCell ref="A23:E23"/>
    <mergeCell ref="F23:H23"/>
    <mergeCell ref="A2:E2"/>
    <mergeCell ref="F2:H2"/>
    <mergeCell ref="A7:E7"/>
    <mergeCell ref="F7:H7"/>
    <mergeCell ref="A13:E13"/>
    <mergeCell ref="F13:H13"/>
    <mergeCell ref="F18:H18"/>
  </mergeCells>
  <conditionalFormatting sqref="B3:C6 B8:C12 B14:C17 B19:C22 B24:C27">
    <cfRule type="notContainsBlanks" dxfId="35" priority="1">
      <formula>LEN(TRIM(B3))&gt;0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35"/>
  <sheetViews>
    <sheetView workbookViewId="0">
      <selection sqref="A1:H35"/>
    </sheetView>
  </sheetViews>
  <sheetFormatPr baseColWidth="10" defaultColWidth="14.5" defaultRowHeight="15.75" customHeight="1"/>
  <cols>
    <col min="1" max="1" width="16.5" customWidth="1"/>
    <col min="2" max="2" width="16.6640625" customWidth="1"/>
    <col min="3" max="3" width="16.33203125" customWidth="1"/>
    <col min="5" max="5" width="60.83203125" customWidth="1"/>
    <col min="6" max="6" width="19.83203125" customWidth="1"/>
  </cols>
  <sheetData>
    <row r="1" spans="1:12" ht="42">
      <c r="A1" s="3" t="s">
        <v>0</v>
      </c>
      <c r="B1" s="3" t="s">
        <v>2</v>
      </c>
      <c r="C1" s="17" t="s">
        <v>3</v>
      </c>
      <c r="D1" s="17" t="s">
        <v>4</v>
      </c>
      <c r="E1" s="17" t="s">
        <v>5</v>
      </c>
      <c r="F1" s="17" t="s">
        <v>6</v>
      </c>
      <c r="G1" s="17" t="s">
        <v>7</v>
      </c>
      <c r="H1" s="17" t="s">
        <v>8</v>
      </c>
    </row>
    <row r="2" spans="1:12" ht="13">
      <c r="A2" s="239" t="s">
        <v>9</v>
      </c>
      <c r="B2" s="229"/>
      <c r="C2" s="229"/>
      <c r="D2" s="229"/>
      <c r="E2" s="230"/>
      <c r="F2" s="240">
        <v>43948</v>
      </c>
      <c r="G2" s="229"/>
      <c r="H2" s="230"/>
    </row>
    <row r="3" spans="1:12" ht="56">
      <c r="A3" s="3">
        <v>1</v>
      </c>
      <c r="B3" s="19" t="s">
        <v>10</v>
      </c>
      <c r="C3" s="17" t="s">
        <v>177</v>
      </c>
      <c r="D3" s="17" t="s">
        <v>178</v>
      </c>
      <c r="E3" s="17"/>
      <c r="F3" s="17" t="s">
        <v>179</v>
      </c>
      <c r="G3" s="17"/>
      <c r="H3" s="17" t="s">
        <v>180</v>
      </c>
    </row>
    <row r="4" spans="1:12" ht="56">
      <c r="A4" s="3">
        <v>2</v>
      </c>
      <c r="B4" s="20" t="s">
        <v>23</v>
      </c>
      <c r="C4" s="21" t="s">
        <v>177</v>
      </c>
      <c r="D4" s="17" t="s">
        <v>178</v>
      </c>
      <c r="E4" s="21"/>
      <c r="F4" s="21" t="s">
        <v>198</v>
      </c>
      <c r="G4" s="21"/>
      <c r="H4" s="17" t="s">
        <v>34</v>
      </c>
      <c r="K4" s="22"/>
      <c r="L4" s="22"/>
    </row>
    <row r="5" spans="1:12" ht="56">
      <c r="A5" s="3">
        <v>3</v>
      </c>
      <c r="B5" s="20" t="s">
        <v>35</v>
      </c>
      <c r="C5" s="21" t="s">
        <v>177</v>
      </c>
      <c r="D5" s="17" t="s">
        <v>200</v>
      </c>
      <c r="E5" s="21"/>
      <c r="F5" s="17" t="s">
        <v>201</v>
      </c>
      <c r="G5" s="17"/>
      <c r="H5" s="21" t="s">
        <v>54</v>
      </c>
    </row>
    <row r="6" spans="1:12" ht="84">
      <c r="A6" s="3">
        <v>4</v>
      </c>
      <c r="B6" s="23" t="s">
        <v>93</v>
      </c>
      <c r="C6" s="17" t="s">
        <v>138</v>
      </c>
      <c r="D6" s="17" t="s">
        <v>105</v>
      </c>
      <c r="E6" s="17" t="s">
        <v>210</v>
      </c>
      <c r="F6" s="17" t="s">
        <v>108</v>
      </c>
      <c r="G6" s="17"/>
      <c r="H6" s="17" t="s">
        <v>110</v>
      </c>
    </row>
    <row r="7" spans="1:12" ht="13">
      <c r="A7" s="239" t="s">
        <v>47</v>
      </c>
      <c r="B7" s="229"/>
      <c r="C7" s="229"/>
      <c r="D7" s="229"/>
      <c r="E7" s="230"/>
      <c r="F7" s="240">
        <v>43963</v>
      </c>
      <c r="G7" s="229"/>
      <c r="H7" s="230"/>
    </row>
    <row r="8" spans="1:12" ht="42">
      <c r="A8" s="236">
        <v>1</v>
      </c>
      <c r="B8" s="24" t="s">
        <v>204</v>
      </c>
      <c r="C8" s="26" t="s">
        <v>217</v>
      </c>
      <c r="D8" s="17" t="s">
        <v>220</v>
      </c>
      <c r="E8" s="17" t="s">
        <v>221</v>
      </c>
      <c r="F8" s="17" t="s">
        <v>222</v>
      </c>
      <c r="G8" s="17" t="s">
        <v>223</v>
      </c>
      <c r="H8" s="17" t="s">
        <v>46</v>
      </c>
    </row>
    <row r="9" spans="1:12" ht="84">
      <c r="A9" s="237"/>
      <c r="B9" s="24" t="s">
        <v>204</v>
      </c>
      <c r="C9" s="26" t="s">
        <v>224</v>
      </c>
      <c r="D9" s="17" t="s">
        <v>220</v>
      </c>
      <c r="E9" s="28" t="str">
        <f>HYPERLINK("https://drive.google.com/file/d/1biG1glwhDJN2I20SWxMuXVMySuctTcyp/view?usp=sharing","Sb p 71 ex 1- прочитать на аудио 
Ex 2-письменно в тетрадь
https://drive.google.com/file/d/1biG1glwhDJN2I20SWxMuXVMySuctTcyp/view?usp=sharing
упр 3-7 ( из сборника упражнений)
")</f>
        <v xml:space="preserve">Sb p 71 ex 1- прочитать на аудио 
Ex 2-письменно в тетрадь
https://drive.google.com/file/d/1biG1glwhDJN2I20SWxMuXVMySuctTcyp/view?usp=sharing
упр 3-7 ( из сборника упражнений)
</v>
      </c>
      <c r="F9" s="17" t="s">
        <v>226</v>
      </c>
      <c r="G9" s="30" t="s">
        <v>227</v>
      </c>
      <c r="H9" s="17" t="s">
        <v>229</v>
      </c>
    </row>
    <row r="10" spans="1:12" ht="70">
      <c r="A10" s="238"/>
      <c r="B10" s="24" t="s">
        <v>204</v>
      </c>
      <c r="C10" s="26" t="s">
        <v>230</v>
      </c>
      <c r="D10" s="17" t="s">
        <v>212</v>
      </c>
      <c r="E10" s="25" t="s">
        <v>213</v>
      </c>
      <c r="F10" s="25" t="s">
        <v>231</v>
      </c>
      <c r="G10" s="17" t="s">
        <v>232</v>
      </c>
      <c r="H10" s="17" t="s">
        <v>216</v>
      </c>
    </row>
    <row r="11" spans="1:12" ht="56">
      <c r="A11" s="3">
        <v>2</v>
      </c>
      <c r="B11" s="20" t="s">
        <v>35</v>
      </c>
      <c r="C11" s="21" t="s">
        <v>177</v>
      </c>
      <c r="D11" s="21" t="s">
        <v>178</v>
      </c>
      <c r="E11" s="21" t="s">
        <v>234</v>
      </c>
      <c r="F11" s="21" t="s">
        <v>235</v>
      </c>
      <c r="G11" s="21" t="s">
        <v>236</v>
      </c>
      <c r="H11" s="21" t="s">
        <v>54</v>
      </c>
    </row>
    <row r="12" spans="1:12" ht="56">
      <c r="A12" s="3">
        <v>3</v>
      </c>
      <c r="B12" s="20" t="s">
        <v>23</v>
      </c>
      <c r="C12" s="21" t="s">
        <v>177</v>
      </c>
      <c r="D12" s="21" t="s">
        <v>178</v>
      </c>
      <c r="E12" s="21" t="s">
        <v>238</v>
      </c>
      <c r="F12" s="21" t="s">
        <v>240</v>
      </c>
      <c r="G12" s="21" t="s">
        <v>236</v>
      </c>
      <c r="H12" s="21" t="s">
        <v>54</v>
      </c>
    </row>
    <row r="13" spans="1:12" ht="70">
      <c r="A13" s="3">
        <v>4</v>
      </c>
      <c r="B13" s="33" t="s">
        <v>39</v>
      </c>
      <c r="C13" s="26" t="s">
        <v>48</v>
      </c>
      <c r="D13" s="17" t="s">
        <v>27</v>
      </c>
      <c r="E13" s="39" t="s">
        <v>248</v>
      </c>
      <c r="F13" s="17" t="s">
        <v>83</v>
      </c>
      <c r="G13" s="17" t="s">
        <v>260</v>
      </c>
      <c r="H13" s="17" t="s">
        <v>18</v>
      </c>
    </row>
    <row r="14" spans="1:12" ht="56">
      <c r="A14" s="3">
        <v>5</v>
      </c>
      <c r="B14" s="41" t="s">
        <v>65</v>
      </c>
      <c r="C14" s="21" t="s">
        <v>177</v>
      </c>
      <c r="D14" s="21" t="s">
        <v>178</v>
      </c>
      <c r="E14" s="21" t="s">
        <v>261</v>
      </c>
      <c r="F14" s="21" t="s">
        <v>235</v>
      </c>
      <c r="G14" s="21" t="s">
        <v>236</v>
      </c>
      <c r="H14" s="21" t="s">
        <v>34</v>
      </c>
    </row>
    <row r="15" spans="1:12" ht="13">
      <c r="A15" s="239" t="s">
        <v>82</v>
      </c>
      <c r="B15" s="229"/>
      <c r="C15" s="229"/>
      <c r="D15" s="229"/>
      <c r="E15" s="230"/>
      <c r="F15" s="240">
        <v>43964</v>
      </c>
      <c r="G15" s="229"/>
      <c r="H15" s="230"/>
    </row>
    <row r="16" spans="1:12" ht="56">
      <c r="A16" s="3">
        <v>1</v>
      </c>
      <c r="B16" s="19" t="s">
        <v>10</v>
      </c>
      <c r="C16" s="21" t="s">
        <v>177</v>
      </c>
      <c r="D16" s="21" t="s">
        <v>178</v>
      </c>
      <c r="E16" s="43" t="s">
        <v>266</v>
      </c>
      <c r="F16" s="17" t="s">
        <v>272</v>
      </c>
      <c r="G16" s="21" t="s">
        <v>273</v>
      </c>
      <c r="H16" s="21" t="s">
        <v>34</v>
      </c>
    </row>
    <row r="17" spans="1:8" ht="56">
      <c r="A17" s="3">
        <v>2</v>
      </c>
      <c r="B17" s="20" t="s">
        <v>23</v>
      </c>
      <c r="C17" s="21" t="s">
        <v>177</v>
      </c>
      <c r="D17" s="21" t="s">
        <v>178</v>
      </c>
      <c r="E17" s="21" t="s">
        <v>278</v>
      </c>
      <c r="F17" s="21" t="s">
        <v>240</v>
      </c>
      <c r="G17" s="17" t="s">
        <v>273</v>
      </c>
      <c r="H17" s="21" t="s">
        <v>264</v>
      </c>
    </row>
    <row r="18" spans="1:8" ht="56">
      <c r="A18" s="3">
        <v>3</v>
      </c>
      <c r="B18" s="20" t="s">
        <v>35</v>
      </c>
      <c r="C18" s="21" t="s">
        <v>177</v>
      </c>
      <c r="D18" s="21" t="s">
        <v>178</v>
      </c>
      <c r="E18" s="21" t="s">
        <v>285</v>
      </c>
      <c r="F18" s="21" t="s">
        <v>201</v>
      </c>
      <c r="G18" s="21" t="s">
        <v>273</v>
      </c>
      <c r="H18" s="21" t="s">
        <v>54</v>
      </c>
    </row>
    <row r="19" spans="1:8" ht="42">
      <c r="A19" s="236">
        <v>4</v>
      </c>
      <c r="B19" s="24" t="s">
        <v>204</v>
      </c>
      <c r="C19" s="26" t="s">
        <v>217</v>
      </c>
      <c r="D19" s="17" t="s">
        <v>289</v>
      </c>
      <c r="E19" s="17" t="s">
        <v>290</v>
      </c>
      <c r="F19" s="44" t="s">
        <v>219</v>
      </c>
      <c r="G19" s="17" t="s">
        <v>292</v>
      </c>
      <c r="H19" s="17" t="s">
        <v>293</v>
      </c>
    </row>
    <row r="20" spans="1:8" ht="84">
      <c r="A20" s="237"/>
      <c r="B20" s="24" t="s">
        <v>204</v>
      </c>
      <c r="C20" s="26" t="s">
        <v>224</v>
      </c>
      <c r="D20" s="17" t="s">
        <v>297</v>
      </c>
      <c r="E20" s="29" t="str">
        <f>HYPERLINK("https://drive.google.com/file/d/1biG1glwhDJN2I20SWxMuXVMySuctTcyp/view?usp=sharing","https://drive.google.com/file/d/1biG1glwhDJN2I20SWxMuXVMySuctTcyp/view?usp=sharing
упр 8-12")</f>
        <v>https://drive.google.com/file/d/1biG1glwhDJN2I20SWxMuXVMySuctTcyp/view?usp=sharing
упр 8-12</v>
      </c>
      <c r="F20" s="17" t="s">
        <v>226</v>
      </c>
      <c r="G20" s="17" t="s">
        <v>295</v>
      </c>
      <c r="H20" s="17" t="s">
        <v>293</v>
      </c>
    </row>
    <row r="21" spans="1:8" ht="56">
      <c r="A21" s="238"/>
      <c r="B21" s="24" t="s">
        <v>204</v>
      </c>
      <c r="C21" s="26" t="s">
        <v>211</v>
      </c>
      <c r="D21" s="17" t="s">
        <v>298</v>
      </c>
      <c r="E21" s="17" t="s">
        <v>299</v>
      </c>
      <c r="F21" s="17" t="s">
        <v>319</v>
      </c>
      <c r="G21" s="17" t="s">
        <v>320</v>
      </c>
      <c r="H21" s="17" t="s">
        <v>293</v>
      </c>
    </row>
    <row r="22" spans="1:8" ht="70">
      <c r="A22" s="3">
        <v>5</v>
      </c>
      <c r="B22" s="33" t="s">
        <v>39</v>
      </c>
      <c r="C22" s="26" t="s">
        <v>48</v>
      </c>
      <c r="D22" s="17" t="s">
        <v>27</v>
      </c>
      <c r="E22" s="46" t="s">
        <v>324</v>
      </c>
      <c r="F22" s="17" t="s">
        <v>83</v>
      </c>
      <c r="G22" s="17" t="s">
        <v>332</v>
      </c>
      <c r="H22" s="17" t="s">
        <v>18</v>
      </c>
    </row>
    <row r="23" spans="1:8" ht="13">
      <c r="A23" s="239" t="s">
        <v>111</v>
      </c>
      <c r="B23" s="229"/>
      <c r="C23" s="229"/>
      <c r="D23" s="229"/>
      <c r="E23" s="230"/>
      <c r="F23" s="240">
        <v>43965</v>
      </c>
      <c r="G23" s="229"/>
      <c r="H23" s="230"/>
    </row>
    <row r="24" spans="1:8" ht="56">
      <c r="A24" s="3">
        <v>1</v>
      </c>
      <c r="B24" s="32" t="s">
        <v>106</v>
      </c>
      <c r="C24" s="21" t="s">
        <v>177</v>
      </c>
      <c r="D24" s="21" t="s">
        <v>200</v>
      </c>
      <c r="E24" s="21"/>
      <c r="F24" s="21" t="s">
        <v>351</v>
      </c>
      <c r="G24" s="17"/>
      <c r="H24" s="21" t="s">
        <v>352</v>
      </c>
    </row>
    <row r="25" spans="1:8" ht="56">
      <c r="A25" s="3">
        <v>2</v>
      </c>
      <c r="B25" s="20" t="s">
        <v>23</v>
      </c>
      <c r="C25" s="21" t="s">
        <v>177</v>
      </c>
      <c r="D25" s="21" t="s">
        <v>178</v>
      </c>
      <c r="E25" s="21" t="s">
        <v>353</v>
      </c>
      <c r="F25" s="21" t="s">
        <v>354</v>
      </c>
      <c r="G25" s="21" t="s">
        <v>355</v>
      </c>
      <c r="H25" s="21" t="s">
        <v>54</v>
      </c>
    </row>
    <row r="26" spans="1:8" ht="56">
      <c r="A26" s="3">
        <v>3</v>
      </c>
      <c r="B26" s="20" t="s">
        <v>35</v>
      </c>
      <c r="C26" s="21" t="s">
        <v>177</v>
      </c>
      <c r="D26" s="21" t="s">
        <v>178</v>
      </c>
      <c r="E26" s="21" t="s">
        <v>356</v>
      </c>
      <c r="F26" s="21" t="s">
        <v>201</v>
      </c>
      <c r="G26" s="21" t="s">
        <v>355</v>
      </c>
      <c r="H26" s="21" t="s">
        <v>54</v>
      </c>
    </row>
    <row r="27" spans="1:8" ht="56">
      <c r="A27" s="3">
        <v>4</v>
      </c>
      <c r="B27" s="19" t="s">
        <v>10</v>
      </c>
      <c r="C27" s="21" t="s">
        <v>177</v>
      </c>
      <c r="D27" s="21" t="s">
        <v>178</v>
      </c>
      <c r="E27" s="21" t="s">
        <v>359</v>
      </c>
      <c r="F27" s="21" t="s">
        <v>360</v>
      </c>
      <c r="G27" s="21" t="s">
        <v>355</v>
      </c>
      <c r="H27" s="21" t="s">
        <v>34</v>
      </c>
    </row>
    <row r="28" spans="1:8" ht="70">
      <c r="A28" s="3">
        <v>5</v>
      </c>
      <c r="B28" s="33" t="s">
        <v>39</v>
      </c>
      <c r="C28" s="26" t="s">
        <v>48</v>
      </c>
      <c r="D28" s="17" t="s">
        <v>27</v>
      </c>
      <c r="E28" s="46" t="s">
        <v>363</v>
      </c>
      <c r="F28" s="17" t="s">
        <v>83</v>
      </c>
      <c r="G28" s="17" t="s">
        <v>369</v>
      </c>
      <c r="H28" s="17" t="s">
        <v>18</v>
      </c>
    </row>
    <row r="29" spans="1:8" ht="13">
      <c r="A29" s="239" t="s">
        <v>129</v>
      </c>
      <c r="B29" s="229"/>
      <c r="C29" s="229"/>
      <c r="D29" s="229"/>
      <c r="E29" s="230"/>
      <c r="F29" s="240">
        <v>43966</v>
      </c>
      <c r="G29" s="229"/>
      <c r="H29" s="230"/>
    </row>
    <row r="30" spans="1:8" ht="56">
      <c r="A30" s="3">
        <v>1</v>
      </c>
      <c r="B30" s="41" t="s">
        <v>65</v>
      </c>
      <c r="C30" s="21" t="s">
        <v>177</v>
      </c>
      <c r="D30" s="21" t="s">
        <v>372</v>
      </c>
      <c r="E30" s="21" t="s">
        <v>373</v>
      </c>
      <c r="F30" s="21" t="s">
        <v>374</v>
      </c>
      <c r="G30" s="21" t="s">
        <v>375</v>
      </c>
      <c r="H30" s="21" t="s">
        <v>34</v>
      </c>
    </row>
    <row r="31" spans="1:8" ht="42">
      <c r="A31" s="236">
        <v>2</v>
      </c>
      <c r="B31" s="24" t="s">
        <v>204</v>
      </c>
      <c r="C31" s="26" t="s">
        <v>217</v>
      </c>
      <c r="D31" s="17" t="s">
        <v>379</v>
      </c>
      <c r="E31" s="17" t="s">
        <v>381</v>
      </c>
      <c r="F31" s="27" t="s">
        <v>219</v>
      </c>
      <c r="G31" s="17" t="s">
        <v>371</v>
      </c>
      <c r="H31" s="17" t="s">
        <v>46</v>
      </c>
    </row>
    <row r="32" spans="1:8" ht="84">
      <c r="A32" s="237"/>
      <c r="B32" s="24" t="s">
        <v>204</v>
      </c>
      <c r="C32" s="26" t="s">
        <v>224</v>
      </c>
      <c r="D32" s="17" t="s">
        <v>297</v>
      </c>
      <c r="E32" s="17"/>
      <c r="F32" s="17" t="s">
        <v>228</v>
      </c>
      <c r="G32" s="17"/>
      <c r="H32" s="17" t="s">
        <v>383</v>
      </c>
    </row>
    <row r="33" spans="1:8" ht="30">
      <c r="A33" s="238"/>
      <c r="B33" s="24" t="s">
        <v>204</v>
      </c>
      <c r="C33" s="26" t="s">
        <v>211</v>
      </c>
      <c r="D33" s="17" t="s">
        <v>297</v>
      </c>
      <c r="E33" s="25" t="s">
        <v>384</v>
      </c>
      <c r="F33" s="17" t="s">
        <v>385</v>
      </c>
      <c r="G33" s="17" t="s">
        <v>386</v>
      </c>
      <c r="H33" s="17" t="s">
        <v>46</v>
      </c>
    </row>
    <row r="34" spans="1:8" ht="56">
      <c r="A34" s="3">
        <v>3</v>
      </c>
      <c r="B34" s="19" t="s">
        <v>10</v>
      </c>
      <c r="C34" s="21" t="s">
        <v>177</v>
      </c>
      <c r="D34" s="21" t="s">
        <v>387</v>
      </c>
      <c r="E34" s="21" t="s">
        <v>388</v>
      </c>
      <c r="F34" s="21" t="s">
        <v>389</v>
      </c>
      <c r="G34" s="17" t="s">
        <v>390</v>
      </c>
      <c r="H34" s="21" t="s">
        <v>34</v>
      </c>
    </row>
    <row r="35" spans="1:8" ht="56">
      <c r="A35" s="3">
        <v>4</v>
      </c>
      <c r="B35" s="41" t="s">
        <v>133</v>
      </c>
      <c r="C35" s="21" t="s">
        <v>177</v>
      </c>
      <c r="D35" s="21" t="s">
        <v>178</v>
      </c>
      <c r="E35" s="21" t="s">
        <v>259</v>
      </c>
      <c r="F35" s="21" t="s">
        <v>391</v>
      </c>
      <c r="G35" s="17"/>
      <c r="H35" s="21" t="s">
        <v>392</v>
      </c>
    </row>
  </sheetData>
  <mergeCells count="13">
    <mergeCell ref="A31:A33"/>
    <mergeCell ref="A2:E2"/>
    <mergeCell ref="F2:H2"/>
    <mergeCell ref="A7:E7"/>
    <mergeCell ref="F7:H7"/>
    <mergeCell ref="A8:A10"/>
    <mergeCell ref="A15:E15"/>
    <mergeCell ref="F15:H15"/>
    <mergeCell ref="A19:A21"/>
    <mergeCell ref="A23:E23"/>
    <mergeCell ref="F23:H23"/>
    <mergeCell ref="A29:E29"/>
    <mergeCell ref="F29:H29"/>
  </mergeCells>
  <conditionalFormatting sqref="B3:C6 B8:C14 B16:B21 C16:C22 B24:C28 B30:C35">
    <cfRule type="notContainsBlanks" dxfId="34" priority="1">
      <formula>LEN(TRIM(B3))&gt;0</formula>
    </cfRule>
  </conditionalFormatting>
  <conditionalFormatting sqref="D11">
    <cfRule type="notContainsBlanks" dxfId="33" priority="2">
      <formula>LEN(TRIM(D11))&gt;0</formula>
    </cfRule>
  </conditionalFormatting>
  <hyperlinks>
    <hyperlink ref="E13" r:id="rId1" xr:uid="{00000000-0004-0000-0400-000000000000}"/>
    <hyperlink ref="E22" r:id="rId2" xr:uid="{00000000-0004-0000-0400-000001000000}"/>
    <hyperlink ref="E28" r:id="rId3"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35"/>
  <sheetViews>
    <sheetView workbookViewId="0">
      <selection activeCell="E29" sqref="A1:H35"/>
    </sheetView>
  </sheetViews>
  <sheetFormatPr baseColWidth="10" defaultColWidth="14.5" defaultRowHeight="15.75" customHeight="1"/>
  <cols>
    <col min="1" max="1" width="16.5" customWidth="1"/>
    <col min="2" max="2" width="16.6640625" customWidth="1"/>
    <col min="3" max="3" width="15.33203125" customWidth="1"/>
    <col min="4" max="4" width="23" customWidth="1"/>
    <col min="5" max="5" width="46.5" customWidth="1"/>
  </cols>
  <sheetData>
    <row r="1" spans="1:8" ht="42">
      <c r="A1" s="3" t="s">
        <v>0</v>
      </c>
      <c r="B1" s="3" t="s">
        <v>2</v>
      </c>
      <c r="C1" s="17" t="s">
        <v>3</v>
      </c>
      <c r="D1" s="17" t="s">
        <v>4</v>
      </c>
      <c r="E1" s="17" t="s">
        <v>5</v>
      </c>
      <c r="F1" s="17" t="s">
        <v>6</v>
      </c>
      <c r="G1" s="17" t="s">
        <v>7</v>
      </c>
      <c r="H1" s="17" t="s">
        <v>8</v>
      </c>
    </row>
    <row r="2" spans="1:8" ht="13">
      <c r="A2" s="239" t="s">
        <v>9</v>
      </c>
      <c r="B2" s="229"/>
      <c r="C2" s="229"/>
      <c r="D2" s="229"/>
      <c r="E2" s="230"/>
      <c r="F2" s="240">
        <v>43948</v>
      </c>
      <c r="G2" s="229"/>
      <c r="H2" s="230"/>
    </row>
    <row r="3" spans="1:8" ht="42">
      <c r="A3" s="3">
        <v>1</v>
      </c>
      <c r="B3" s="20" t="s">
        <v>35</v>
      </c>
      <c r="C3" s="17" t="s">
        <v>190</v>
      </c>
      <c r="D3" s="17" t="s">
        <v>27</v>
      </c>
      <c r="E3" s="17"/>
      <c r="F3" s="17" t="s">
        <v>191</v>
      </c>
      <c r="G3" s="17" t="s">
        <v>192</v>
      </c>
      <c r="H3" s="17" t="s">
        <v>34</v>
      </c>
    </row>
    <row r="4" spans="1:8" ht="42">
      <c r="A4" s="236">
        <v>2</v>
      </c>
      <c r="B4" s="24" t="s">
        <v>204</v>
      </c>
      <c r="C4" s="17" t="s">
        <v>211</v>
      </c>
      <c r="D4" s="17" t="s">
        <v>212</v>
      </c>
      <c r="E4" s="25" t="s">
        <v>213</v>
      </c>
      <c r="F4" s="25" t="s">
        <v>214</v>
      </c>
      <c r="G4" s="17" t="s">
        <v>215</v>
      </c>
      <c r="H4" s="25" t="s">
        <v>216</v>
      </c>
    </row>
    <row r="5" spans="1:8" ht="56">
      <c r="A5" s="237"/>
      <c r="B5" s="24" t="s">
        <v>204</v>
      </c>
      <c r="C5" s="17" t="s">
        <v>217</v>
      </c>
      <c r="D5" s="17" t="s">
        <v>27</v>
      </c>
      <c r="E5" s="17" t="s">
        <v>218</v>
      </c>
      <c r="F5" s="27" t="s">
        <v>219</v>
      </c>
      <c r="G5" s="17" t="s">
        <v>225</v>
      </c>
      <c r="H5" s="17" t="s">
        <v>54</v>
      </c>
    </row>
    <row r="6" spans="1:8" ht="98">
      <c r="A6" s="238"/>
      <c r="B6" s="24" t="s">
        <v>204</v>
      </c>
      <c r="C6" s="17" t="s">
        <v>224</v>
      </c>
      <c r="D6" s="17" t="s">
        <v>27</v>
      </c>
      <c r="E6" s="29" t="str">
        <f>HYPERLINK("https://www.youtube.com/watch?v=id0CTRIWWt0","p 68 – посмотреть сказку,
https://www.youtube.com/watch?v=id0CTRIWWt0  прочитать, выслать аудио, 
выписать неизвестные слова в словарик 
пересказ сказки на видео- по желанию 
p 69 ex 1-3 
")</f>
        <v xml:space="preserve">p 68 – посмотреть сказку,
https://www.youtube.com/watch?v=id0CTRIWWt0  прочитать, выслать аудио, 
выписать неизвестные слова в словарик 
пересказ сказки на видео- по желанию 
p 69 ex 1-3 
</v>
      </c>
      <c r="F6" s="17" t="s">
        <v>228</v>
      </c>
      <c r="G6" s="31">
        <v>43951</v>
      </c>
      <c r="H6" s="17" t="s">
        <v>233</v>
      </c>
    </row>
    <row r="7" spans="1:8" ht="42">
      <c r="A7" s="3">
        <v>3</v>
      </c>
      <c r="B7" s="20" t="s">
        <v>23</v>
      </c>
      <c r="C7" s="17" t="s">
        <v>237</v>
      </c>
      <c r="D7" s="17" t="s">
        <v>27</v>
      </c>
      <c r="E7" s="17"/>
      <c r="F7" s="17" t="s">
        <v>239</v>
      </c>
      <c r="G7" s="17" t="s">
        <v>192</v>
      </c>
      <c r="H7" s="17" t="s">
        <v>34</v>
      </c>
    </row>
    <row r="8" spans="1:8" ht="16">
      <c r="A8" s="3">
        <v>4</v>
      </c>
      <c r="B8" s="32" t="s">
        <v>106</v>
      </c>
      <c r="C8" s="17" t="s">
        <v>237</v>
      </c>
      <c r="D8" s="17"/>
      <c r="E8" s="17"/>
      <c r="F8" s="17"/>
      <c r="G8" s="17"/>
      <c r="H8" s="17"/>
    </row>
    <row r="9" spans="1:8" ht="13">
      <c r="A9" s="239" t="s">
        <v>47</v>
      </c>
      <c r="B9" s="229"/>
      <c r="C9" s="229"/>
      <c r="D9" s="229"/>
      <c r="E9" s="230"/>
      <c r="F9" s="240">
        <v>43949</v>
      </c>
      <c r="G9" s="229"/>
      <c r="H9" s="230"/>
    </row>
    <row r="10" spans="1:8" ht="42">
      <c r="A10" s="3">
        <v>1</v>
      </c>
      <c r="B10" s="19" t="s">
        <v>10</v>
      </c>
      <c r="C10" s="26" t="s">
        <v>237</v>
      </c>
      <c r="D10" s="17" t="s">
        <v>27</v>
      </c>
      <c r="E10" s="17" t="s">
        <v>245</v>
      </c>
      <c r="F10" s="17" t="s">
        <v>246</v>
      </c>
      <c r="G10" s="17" t="s">
        <v>247</v>
      </c>
      <c r="H10" s="17" t="s">
        <v>34</v>
      </c>
    </row>
    <row r="11" spans="1:8" ht="42">
      <c r="A11" s="3">
        <v>2</v>
      </c>
      <c r="B11" s="20" t="s">
        <v>35</v>
      </c>
      <c r="C11" s="26" t="s">
        <v>237</v>
      </c>
      <c r="D11" s="17" t="s">
        <v>27</v>
      </c>
      <c r="E11" s="17" t="s">
        <v>249</v>
      </c>
      <c r="F11" s="17" t="s">
        <v>250</v>
      </c>
      <c r="G11" s="17" t="s">
        <v>247</v>
      </c>
      <c r="H11" s="17" t="s">
        <v>34</v>
      </c>
    </row>
    <row r="12" spans="1:8" ht="42">
      <c r="A12" s="3">
        <v>3</v>
      </c>
      <c r="B12" s="20" t="s">
        <v>23</v>
      </c>
      <c r="C12" s="26" t="s">
        <v>237</v>
      </c>
      <c r="D12" s="17" t="s">
        <v>27</v>
      </c>
      <c r="E12" s="17" t="s">
        <v>251</v>
      </c>
      <c r="F12" s="17" t="s">
        <v>252</v>
      </c>
      <c r="G12" s="17" t="s">
        <v>253</v>
      </c>
      <c r="H12" s="17" t="s">
        <v>34</v>
      </c>
    </row>
    <row r="13" spans="1:8" ht="28">
      <c r="A13" s="3">
        <v>4</v>
      </c>
      <c r="B13" s="33" t="s">
        <v>39</v>
      </c>
      <c r="C13" s="26" t="s">
        <v>174</v>
      </c>
      <c r="D13" s="17" t="s">
        <v>27</v>
      </c>
      <c r="E13" s="38" t="s">
        <v>255</v>
      </c>
      <c r="F13" s="17" t="s">
        <v>257</v>
      </c>
      <c r="G13" s="17" t="s">
        <v>258</v>
      </c>
      <c r="H13" s="17" t="s">
        <v>259</v>
      </c>
    </row>
    <row r="14" spans="1:8" ht="42">
      <c r="A14" s="3">
        <v>5</v>
      </c>
      <c r="B14" s="41" t="s">
        <v>65</v>
      </c>
      <c r="C14" s="26" t="s">
        <v>237</v>
      </c>
      <c r="D14" s="17" t="s">
        <v>27</v>
      </c>
      <c r="E14" s="17" t="s">
        <v>265</v>
      </c>
      <c r="F14" s="17" t="s">
        <v>246</v>
      </c>
      <c r="G14" s="17" t="s">
        <v>247</v>
      </c>
      <c r="H14" s="17" t="s">
        <v>34</v>
      </c>
    </row>
    <row r="15" spans="1:8" ht="13">
      <c r="A15" s="239" t="s">
        <v>82</v>
      </c>
      <c r="B15" s="229"/>
      <c r="C15" s="229"/>
      <c r="D15" s="229"/>
      <c r="E15" s="230"/>
      <c r="F15" s="240">
        <v>43950</v>
      </c>
      <c r="G15" s="229"/>
      <c r="H15" s="230"/>
    </row>
    <row r="16" spans="1:8" ht="42">
      <c r="A16" s="3">
        <v>1</v>
      </c>
      <c r="B16" s="20" t="s">
        <v>23</v>
      </c>
      <c r="C16" s="26" t="s">
        <v>237</v>
      </c>
      <c r="D16" s="17" t="s">
        <v>220</v>
      </c>
      <c r="E16" s="17" t="s">
        <v>274</v>
      </c>
      <c r="F16" s="17" t="s">
        <v>191</v>
      </c>
      <c r="G16" s="17" t="s">
        <v>277</v>
      </c>
      <c r="H16" s="17" t="s">
        <v>34</v>
      </c>
    </row>
    <row r="17" spans="1:8" ht="56">
      <c r="A17" s="236">
        <v>2</v>
      </c>
      <c r="B17" s="24" t="s">
        <v>204</v>
      </c>
      <c r="C17" s="26" t="s">
        <v>217</v>
      </c>
      <c r="D17" s="17" t="s">
        <v>220</v>
      </c>
      <c r="E17" s="17" t="s">
        <v>286</v>
      </c>
      <c r="F17" s="27" t="s">
        <v>219</v>
      </c>
      <c r="G17" s="17" t="s">
        <v>287</v>
      </c>
      <c r="H17" s="17" t="s">
        <v>288</v>
      </c>
    </row>
    <row r="18" spans="1:8" ht="84">
      <c r="A18" s="237"/>
      <c r="B18" s="24" t="s">
        <v>204</v>
      </c>
      <c r="C18" s="26" t="s">
        <v>224</v>
      </c>
      <c r="D18" s="17" t="s">
        <v>220</v>
      </c>
      <c r="E18" s="29" t="str">
        <f>HYPERLINK("  https://drive.google.com/file/d/1biG1glwhDJN2I20SWxMuXVMySuctTcyp/view?usp=sharing","Sb p 71 ex 1- прочитать на аудио 
Ex 2-письменно в тетрадь
https://drive.google.com/file/d/1biG1glwhDJN2I20SWxMuXVMySuctTcyp/view?usp=sharing
упр 3-7 (сборник упр)")</f>
        <v>Sb p 71 ex 1- прочитать на аудио 
Ex 2-письменно в тетрадь
https://drive.google.com/file/d/1biG1glwhDJN2I20SWxMuXVMySuctTcyp/view?usp=sharing
упр 3-7 (сборник упр)</v>
      </c>
      <c r="F18" s="17" t="s">
        <v>294</v>
      </c>
      <c r="G18" s="30" t="s">
        <v>295</v>
      </c>
      <c r="H18" s="17" t="s">
        <v>296</v>
      </c>
    </row>
    <row r="19" spans="1:8" ht="56">
      <c r="A19" s="238"/>
      <c r="B19" s="24" t="s">
        <v>204</v>
      </c>
      <c r="C19" s="26" t="s">
        <v>211</v>
      </c>
      <c r="D19" s="17" t="s">
        <v>298</v>
      </c>
      <c r="E19" s="17" t="s">
        <v>299</v>
      </c>
      <c r="F19" s="17" t="s">
        <v>300</v>
      </c>
      <c r="G19" s="17" t="s">
        <v>287</v>
      </c>
      <c r="H19" s="17" t="s">
        <v>301</v>
      </c>
    </row>
    <row r="20" spans="1:8" ht="42">
      <c r="A20" s="3">
        <v>3</v>
      </c>
      <c r="B20" s="20" t="s">
        <v>35</v>
      </c>
      <c r="C20" s="26" t="s">
        <v>237</v>
      </c>
      <c r="D20" s="17" t="s">
        <v>304</v>
      </c>
      <c r="E20" s="17" t="s">
        <v>305</v>
      </c>
      <c r="F20" s="17" t="s">
        <v>191</v>
      </c>
      <c r="G20" s="17" t="s">
        <v>277</v>
      </c>
      <c r="H20" s="17" t="s">
        <v>306</v>
      </c>
    </row>
    <row r="21" spans="1:8" ht="42">
      <c r="A21" s="3">
        <v>4</v>
      </c>
      <c r="B21" s="19" t="s">
        <v>10</v>
      </c>
      <c r="C21" s="26" t="s">
        <v>237</v>
      </c>
      <c r="D21" s="17" t="s">
        <v>304</v>
      </c>
      <c r="E21" s="17" t="s">
        <v>308</v>
      </c>
      <c r="F21" s="17" t="s">
        <v>246</v>
      </c>
      <c r="G21" s="17" t="s">
        <v>277</v>
      </c>
      <c r="H21" s="17" t="s">
        <v>34</v>
      </c>
    </row>
    <row r="22" spans="1:8" ht="42">
      <c r="A22" s="3">
        <v>5</v>
      </c>
      <c r="B22" s="33" t="s">
        <v>39</v>
      </c>
      <c r="C22" s="26" t="s">
        <v>174</v>
      </c>
      <c r="D22" s="17" t="s">
        <v>304</v>
      </c>
      <c r="E22" s="17" t="s">
        <v>311</v>
      </c>
      <c r="F22" s="17" t="s">
        <v>312</v>
      </c>
      <c r="G22" s="17" t="s">
        <v>313</v>
      </c>
      <c r="H22" s="17" t="s">
        <v>315</v>
      </c>
    </row>
    <row r="23" spans="1:8" ht="13">
      <c r="A23" s="239" t="s">
        <v>111</v>
      </c>
      <c r="B23" s="229"/>
      <c r="C23" s="229"/>
      <c r="D23" s="229"/>
      <c r="E23" s="230"/>
      <c r="F23" s="240">
        <v>43951</v>
      </c>
      <c r="G23" s="229"/>
      <c r="H23" s="230"/>
    </row>
    <row r="24" spans="1:8" ht="56">
      <c r="A24" s="236">
        <v>1</v>
      </c>
      <c r="B24" s="24" t="s">
        <v>204</v>
      </c>
      <c r="C24" s="26" t="s">
        <v>217</v>
      </c>
      <c r="D24" s="17" t="s">
        <v>321</v>
      </c>
      <c r="E24" s="17" t="s">
        <v>322</v>
      </c>
      <c r="F24" s="27" t="s">
        <v>219</v>
      </c>
      <c r="G24" s="17" t="s">
        <v>323</v>
      </c>
      <c r="H24" s="17" t="s">
        <v>293</v>
      </c>
    </row>
    <row r="25" spans="1:8" ht="84">
      <c r="A25" s="237"/>
      <c r="B25" s="24" t="s">
        <v>204</v>
      </c>
      <c r="C25" s="26" t="s">
        <v>224</v>
      </c>
      <c r="D25" s="17" t="s">
        <v>297</v>
      </c>
      <c r="E25" s="29" t="str">
        <f>HYPERLINK(" https://drive.google.com/file/d/1biG1glwhDJN2I20SWxMuXVMySuctTcyp/view?usp=sharing","
https://drive.google.com/file/d/1biG1glwhDJN2I20SWxMuXVMySuctTcyp/view?usp=sharing
упр 8-12 (сборник упр)
")</f>
        <v xml:space="preserve">
https://drive.google.com/file/d/1biG1glwhDJN2I20SWxMuXVMySuctTcyp/view?usp=sharing
упр 8-12 (сборник упр)
</v>
      </c>
      <c r="F25" s="17" t="s">
        <v>326</v>
      </c>
      <c r="G25" s="30" t="s">
        <v>295</v>
      </c>
      <c r="H25" s="17" t="s">
        <v>327</v>
      </c>
    </row>
    <row r="26" spans="1:8" ht="42">
      <c r="A26" s="238"/>
      <c r="B26" s="24" t="s">
        <v>204</v>
      </c>
      <c r="C26" s="26" t="s">
        <v>211</v>
      </c>
      <c r="D26" s="17" t="s">
        <v>297</v>
      </c>
      <c r="E26" s="25" t="s">
        <v>328</v>
      </c>
      <c r="F26" s="17" t="s">
        <v>329</v>
      </c>
      <c r="G26" s="17" t="s">
        <v>330</v>
      </c>
      <c r="H26" s="17" t="s">
        <v>331</v>
      </c>
    </row>
    <row r="27" spans="1:8" ht="42">
      <c r="A27" s="3">
        <v>2</v>
      </c>
      <c r="B27" s="20" t="s">
        <v>23</v>
      </c>
      <c r="C27" s="26" t="s">
        <v>237</v>
      </c>
      <c r="D27" s="17" t="s">
        <v>220</v>
      </c>
      <c r="E27" s="17" t="s">
        <v>333</v>
      </c>
      <c r="F27" s="17" t="s">
        <v>191</v>
      </c>
      <c r="G27" s="17" t="s">
        <v>334</v>
      </c>
      <c r="H27" s="17" t="s">
        <v>34</v>
      </c>
    </row>
    <row r="28" spans="1:8" ht="42">
      <c r="A28" s="3">
        <v>3</v>
      </c>
      <c r="B28" s="20" t="s">
        <v>35</v>
      </c>
      <c r="C28" s="26" t="s">
        <v>237</v>
      </c>
      <c r="D28" s="17" t="s">
        <v>220</v>
      </c>
      <c r="E28" s="17" t="s">
        <v>336</v>
      </c>
      <c r="F28" s="17" t="s">
        <v>250</v>
      </c>
      <c r="G28" s="17" t="s">
        <v>334</v>
      </c>
      <c r="H28" s="17" t="s">
        <v>34</v>
      </c>
    </row>
    <row r="29" spans="1:8" ht="42">
      <c r="A29" s="3">
        <v>4</v>
      </c>
      <c r="B29" s="19" t="s">
        <v>10</v>
      </c>
      <c r="C29" s="26" t="s">
        <v>237</v>
      </c>
      <c r="D29" s="17" t="s">
        <v>220</v>
      </c>
      <c r="E29" s="17" t="s">
        <v>338</v>
      </c>
      <c r="F29" s="17" t="s">
        <v>339</v>
      </c>
      <c r="G29" s="17" t="s">
        <v>334</v>
      </c>
      <c r="H29" s="17" t="s">
        <v>34</v>
      </c>
    </row>
    <row r="30" spans="1:8" ht="42">
      <c r="A30" s="3">
        <v>5</v>
      </c>
      <c r="B30" s="33" t="s">
        <v>39</v>
      </c>
      <c r="C30" s="26" t="s">
        <v>174</v>
      </c>
      <c r="D30" s="17" t="s">
        <v>220</v>
      </c>
      <c r="E30" s="38" t="s">
        <v>342</v>
      </c>
      <c r="F30" s="17" t="s">
        <v>163</v>
      </c>
      <c r="G30" s="17" t="s">
        <v>209</v>
      </c>
      <c r="H30" s="17" t="s">
        <v>344</v>
      </c>
    </row>
    <row r="31" spans="1:8" ht="13">
      <c r="A31" s="239" t="s">
        <v>129</v>
      </c>
      <c r="B31" s="229"/>
      <c r="C31" s="229"/>
      <c r="D31" s="229"/>
      <c r="E31" s="230"/>
      <c r="F31" s="239" t="s">
        <v>131</v>
      </c>
      <c r="G31" s="229"/>
      <c r="H31" s="230"/>
    </row>
    <row r="32" spans="1:8" ht="16">
      <c r="A32" s="3">
        <v>1</v>
      </c>
      <c r="B32" s="41" t="s">
        <v>133</v>
      </c>
      <c r="C32" s="26" t="s">
        <v>237</v>
      </c>
      <c r="D32" s="17"/>
      <c r="E32" s="17"/>
      <c r="F32" s="17"/>
      <c r="G32" s="17"/>
      <c r="H32" s="17"/>
    </row>
    <row r="33" spans="1:8" ht="42">
      <c r="A33" s="3">
        <v>2</v>
      </c>
      <c r="B33" s="19" t="s">
        <v>10</v>
      </c>
      <c r="C33" s="26" t="s">
        <v>237</v>
      </c>
      <c r="D33" s="17" t="s">
        <v>220</v>
      </c>
      <c r="E33" s="17" t="s">
        <v>357</v>
      </c>
      <c r="F33" s="17" t="s">
        <v>191</v>
      </c>
      <c r="G33" s="17" t="s">
        <v>358</v>
      </c>
      <c r="H33" s="17" t="s">
        <v>34</v>
      </c>
    </row>
    <row r="34" spans="1:8" ht="42">
      <c r="A34" s="3">
        <v>3</v>
      </c>
      <c r="B34" s="41" t="s">
        <v>65</v>
      </c>
      <c r="C34" s="26" t="s">
        <v>237</v>
      </c>
      <c r="D34" s="17" t="s">
        <v>220</v>
      </c>
      <c r="E34" s="17" t="s">
        <v>361</v>
      </c>
      <c r="F34" s="17" t="s">
        <v>339</v>
      </c>
      <c r="G34" s="17" t="s">
        <v>362</v>
      </c>
      <c r="H34" s="17" t="s">
        <v>34</v>
      </c>
    </row>
    <row r="35" spans="1:8" ht="140">
      <c r="A35" s="3">
        <v>4</v>
      </c>
      <c r="B35" s="23" t="s">
        <v>93</v>
      </c>
      <c r="C35" s="26" t="s">
        <v>138</v>
      </c>
      <c r="D35" s="17" t="s">
        <v>105</v>
      </c>
      <c r="E35" s="17" t="s">
        <v>365</v>
      </c>
      <c r="F35" s="17" t="s">
        <v>108</v>
      </c>
      <c r="G35" s="17" t="s">
        <v>366</v>
      </c>
      <c r="H35" s="17" t="s">
        <v>367</v>
      </c>
    </row>
  </sheetData>
  <mergeCells count="13">
    <mergeCell ref="A15:E15"/>
    <mergeCell ref="F15:H15"/>
    <mergeCell ref="A2:E2"/>
    <mergeCell ref="F2:H2"/>
    <mergeCell ref="A4:A6"/>
    <mergeCell ref="A9:E9"/>
    <mergeCell ref="F9:H9"/>
    <mergeCell ref="A17:A19"/>
    <mergeCell ref="A23:E23"/>
    <mergeCell ref="F23:H23"/>
    <mergeCell ref="A24:A26"/>
    <mergeCell ref="A31:E31"/>
    <mergeCell ref="F31:H31"/>
  </mergeCells>
  <conditionalFormatting sqref="B3:C8 B10:C14 B16:B21 C16:C22 B24:C30 B32:C35">
    <cfRule type="notContainsBlanks" dxfId="32" priority="1">
      <formula>LEN(TRIM(B3))&gt;0</formula>
    </cfRule>
  </conditionalFormatting>
  <conditionalFormatting sqref="G13">
    <cfRule type="notContainsBlanks" dxfId="31" priority="2">
      <formula>LEN(TRIM(G13))&gt;0</formula>
    </cfRule>
  </conditionalFormatting>
  <hyperlinks>
    <hyperlink ref="E13"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35"/>
  <sheetViews>
    <sheetView workbookViewId="0">
      <selection sqref="A1:G35"/>
    </sheetView>
  </sheetViews>
  <sheetFormatPr baseColWidth="10" defaultColWidth="14.5" defaultRowHeight="15.75" customHeight="1"/>
  <cols>
    <col min="1" max="1" width="16.5" customWidth="1"/>
    <col min="2" max="2" width="16.6640625" customWidth="1"/>
    <col min="3" max="3" width="17.1640625" customWidth="1"/>
    <col min="4" max="4" width="51.33203125" customWidth="1"/>
    <col min="5" max="5" width="44.5" customWidth="1"/>
    <col min="6" max="6" width="16.5" customWidth="1"/>
    <col min="7" max="7" width="23.6640625" customWidth="1"/>
    <col min="8" max="8" width="16.5" customWidth="1"/>
    <col min="9" max="9" width="87" customWidth="1"/>
    <col min="10" max="10" width="16.5" customWidth="1"/>
    <col min="11" max="11" width="87" customWidth="1"/>
    <col min="12" max="12" width="16.5" customWidth="1"/>
    <col min="13" max="13" width="87" customWidth="1"/>
    <col min="14" max="14" width="16.5" customWidth="1"/>
    <col min="15" max="15" width="87" customWidth="1"/>
    <col min="16" max="16" width="16.5" customWidth="1"/>
    <col min="17" max="17" width="87" customWidth="1"/>
    <col min="18" max="18" width="16.5" customWidth="1"/>
    <col min="19" max="19" width="87" customWidth="1"/>
    <col min="20" max="20" width="16.5" customWidth="1"/>
    <col min="21" max="21" width="87" customWidth="1"/>
    <col min="22" max="22" width="16.5" customWidth="1"/>
    <col min="23" max="23" width="87" customWidth="1"/>
    <col min="24" max="24" width="16.5" customWidth="1"/>
    <col min="25" max="25" width="87" customWidth="1"/>
  </cols>
  <sheetData>
    <row r="1" spans="1:7" ht="43">
      <c r="A1" s="3" t="s">
        <v>0</v>
      </c>
      <c r="B1" s="4" t="s">
        <v>2</v>
      </c>
      <c r="C1" s="5" t="s">
        <v>3</v>
      </c>
      <c r="D1" s="5" t="s">
        <v>5</v>
      </c>
      <c r="E1" s="5" t="s">
        <v>6</v>
      </c>
      <c r="F1" s="5" t="s">
        <v>7</v>
      </c>
      <c r="G1" s="5" t="s">
        <v>8</v>
      </c>
    </row>
    <row r="2" spans="1:7" ht="13">
      <c r="A2" s="228"/>
      <c r="B2" s="229"/>
      <c r="C2" s="229"/>
      <c r="D2" s="230"/>
      <c r="E2" s="231">
        <v>43948</v>
      </c>
      <c r="F2" s="229"/>
      <c r="G2" s="230"/>
    </row>
    <row r="3" spans="1:7" ht="28">
      <c r="A3" s="3">
        <v>1</v>
      </c>
      <c r="B3" s="8" t="s">
        <v>35</v>
      </c>
      <c r="C3" s="5" t="s">
        <v>241</v>
      </c>
      <c r="D3" s="5" t="s">
        <v>242</v>
      </c>
      <c r="E3" s="5" t="s">
        <v>243</v>
      </c>
      <c r="F3" s="34" t="s">
        <v>244</v>
      </c>
      <c r="G3" s="5" t="s">
        <v>254</v>
      </c>
    </row>
    <row r="4" spans="1:7" ht="28">
      <c r="A4" s="3">
        <v>2</v>
      </c>
      <c r="B4" s="8" t="s">
        <v>23</v>
      </c>
      <c r="C4" s="5" t="s">
        <v>241</v>
      </c>
      <c r="D4" s="35" t="s">
        <v>242</v>
      </c>
      <c r="E4" s="5" t="s">
        <v>243</v>
      </c>
      <c r="F4" s="5" t="s">
        <v>244</v>
      </c>
      <c r="G4" s="5" t="s">
        <v>34</v>
      </c>
    </row>
    <row r="5" spans="1:7" ht="30">
      <c r="A5" s="3"/>
      <c r="B5" s="36" t="s">
        <v>204</v>
      </c>
      <c r="C5" s="5" t="s">
        <v>211</v>
      </c>
      <c r="D5" s="25" t="s">
        <v>213</v>
      </c>
      <c r="E5" s="37" t="s">
        <v>256</v>
      </c>
      <c r="F5" s="5" t="s">
        <v>225</v>
      </c>
      <c r="G5" s="37" t="s">
        <v>216</v>
      </c>
    </row>
    <row r="6" spans="1:7" ht="30">
      <c r="A6" s="236"/>
      <c r="B6" s="36" t="s">
        <v>204</v>
      </c>
      <c r="C6" s="5" t="s">
        <v>217</v>
      </c>
      <c r="D6" s="5" t="s">
        <v>218</v>
      </c>
      <c r="E6" s="27" t="s">
        <v>219</v>
      </c>
      <c r="F6" s="5" t="s">
        <v>225</v>
      </c>
      <c r="G6" s="5" t="s">
        <v>46</v>
      </c>
    </row>
    <row r="7" spans="1:7" ht="98">
      <c r="A7" s="238"/>
      <c r="B7" s="36" t="s">
        <v>204</v>
      </c>
      <c r="C7" s="5" t="s">
        <v>224</v>
      </c>
      <c r="D7" s="40" t="str">
        <f>HYPERLINK("https://www.youtube.com/watch?v=id0CTRIWWt0","p 68 – посмотреть сказку, https://www.youtube.com/watch?v=id0CTRIWWt0
 прочитать, выслать аудио, 
выписать неизвестные слова в словарик 
пересказ сказки на видео- по желанию 
p 69 ex 1-3 
")</f>
        <v xml:space="preserve">p 68 – посмотреть сказку, https://www.youtube.com/watch?v=id0CTRIWWt0
 прочитать, выслать аудио, 
выписать неизвестные слова в словарик 
пересказ сказки на видео- по желанию 
p 69 ex 1-3 
</v>
      </c>
      <c r="E7" s="5" t="s">
        <v>228</v>
      </c>
      <c r="F7" s="42">
        <v>43951</v>
      </c>
      <c r="G7" s="5" t="s">
        <v>233</v>
      </c>
    </row>
    <row r="8" spans="1:7" ht="16">
      <c r="A8" s="3">
        <v>4</v>
      </c>
      <c r="B8" s="14" t="s">
        <v>133</v>
      </c>
      <c r="C8" s="5" t="s">
        <v>262</v>
      </c>
      <c r="D8" s="5" t="s">
        <v>242</v>
      </c>
      <c r="E8" s="5" t="s">
        <v>263</v>
      </c>
      <c r="F8" s="5" t="s">
        <v>244</v>
      </c>
      <c r="G8" s="5" t="s">
        <v>264</v>
      </c>
    </row>
    <row r="9" spans="1:7" ht="13">
      <c r="A9" s="228" t="s">
        <v>47</v>
      </c>
      <c r="B9" s="229"/>
      <c r="C9" s="229"/>
      <c r="D9" s="230"/>
      <c r="E9" s="231">
        <v>43949</v>
      </c>
      <c r="F9" s="229"/>
      <c r="G9" s="230"/>
    </row>
    <row r="10" spans="1:7" ht="29">
      <c r="A10" s="3">
        <v>1</v>
      </c>
      <c r="B10" s="7" t="s">
        <v>10</v>
      </c>
      <c r="C10" s="13" t="s">
        <v>241</v>
      </c>
      <c r="D10" s="5" t="s">
        <v>242</v>
      </c>
      <c r="E10" s="5" t="s">
        <v>267</v>
      </c>
      <c r="F10" s="5" t="s">
        <v>268</v>
      </c>
      <c r="G10" s="5" t="s">
        <v>269</v>
      </c>
    </row>
    <row r="11" spans="1:7" ht="16">
      <c r="A11" s="3">
        <v>2</v>
      </c>
      <c r="B11" s="8" t="s">
        <v>35</v>
      </c>
      <c r="C11" s="13" t="s">
        <v>241</v>
      </c>
      <c r="D11" s="5" t="s">
        <v>270</v>
      </c>
      <c r="E11" s="5" t="s">
        <v>271</v>
      </c>
      <c r="F11" s="5" t="s">
        <v>244</v>
      </c>
      <c r="G11" s="5" t="s">
        <v>264</v>
      </c>
    </row>
    <row r="12" spans="1:7" ht="16">
      <c r="A12" s="3">
        <v>3</v>
      </c>
      <c r="B12" s="8" t="s">
        <v>23</v>
      </c>
      <c r="C12" s="13" t="s">
        <v>241</v>
      </c>
      <c r="D12" s="5" t="s">
        <v>242</v>
      </c>
      <c r="E12" s="5" t="s">
        <v>271</v>
      </c>
      <c r="F12" s="5" t="s">
        <v>244</v>
      </c>
      <c r="G12" s="5" t="s">
        <v>264</v>
      </c>
    </row>
    <row r="13" spans="1:7" ht="29">
      <c r="A13" s="3">
        <v>4</v>
      </c>
      <c r="B13" s="10" t="s">
        <v>39</v>
      </c>
      <c r="C13" s="13" t="s">
        <v>275</v>
      </c>
      <c r="D13" s="5" t="s">
        <v>276</v>
      </c>
      <c r="E13" s="5" t="s">
        <v>279</v>
      </c>
      <c r="F13" s="5" t="s">
        <v>280</v>
      </c>
      <c r="G13" s="5" t="s">
        <v>281</v>
      </c>
    </row>
    <row r="14" spans="1:7" ht="16">
      <c r="A14" s="3">
        <v>5</v>
      </c>
      <c r="B14" s="14" t="s">
        <v>65</v>
      </c>
      <c r="C14" s="13" t="s">
        <v>241</v>
      </c>
      <c r="D14" s="5" t="s">
        <v>242</v>
      </c>
      <c r="E14" s="5" t="s">
        <v>282</v>
      </c>
      <c r="F14" s="5" t="s">
        <v>283</v>
      </c>
      <c r="G14" s="5" t="s">
        <v>284</v>
      </c>
    </row>
    <row r="15" spans="1:7" ht="13">
      <c r="A15" s="228" t="s">
        <v>82</v>
      </c>
      <c r="B15" s="229"/>
      <c r="C15" s="229"/>
      <c r="D15" s="230"/>
      <c r="E15" s="231">
        <v>43950</v>
      </c>
      <c r="F15" s="229"/>
      <c r="G15" s="230"/>
    </row>
    <row r="16" spans="1:7" ht="16">
      <c r="A16" s="3">
        <v>1</v>
      </c>
      <c r="B16" s="16" t="s">
        <v>106</v>
      </c>
      <c r="C16" s="13" t="s">
        <v>241</v>
      </c>
      <c r="D16" s="45" t="s">
        <v>291</v>
      </c>
      <c r="E16" s="5" t="s">
        <v>302</v>
      </c>
      <c r="F16" s="5" t="s">
        <v>283</v>
      </c>
      <c r="G16" s="5" t="s">
        <v>303</v>
      </c>
    </row>
    <row r="17" spans="1:7" ht="29">
      <c r="A17" s="3">
        <v>2</v>
      </c>
      <c r="B17" s="8" t="s">
        <v>35</v>
      </c>
      <c r="C17" s="13" t="s">
        <v>241</v>
      </c>
      <c r="D17" s="5" t="s">
        <v>242</v>
      </c>
      <c r="E17" s="5" t="s">
        <v>243</v>
      </c>
      <c r="F17" s="5" t="s">
        <v>244</v>
      </c>
      <c r="G17" s="5" t="s">
        <v>307</v>
      </c>
    </row>
    <row r="18" spans="1:7" ht="29">
      <c r="A18" s="3">
        <v>3</v>
      </c>
      <c r="B18" s="8" t="s">
        <v>23</v>
      </c>
      <c r="C18" s="13" t="s">
        <v>309</v>
      </c>
      <c r="D18" s="5" t="s">
        <v>242</v>
      </c>
      <c r="E18" s="5" t="s">
        <v>243</v>
      </c>
      <c r="F18" s="5" t="s">
        <v>244</v>
      </c>
      <c r="G18" s="5" t="s">
        <v>310</v>
      </c>
    </row>
    <row r="19" spans="1:7" ht="29">
      <c r="A19" s="3">
        <v>4</v>
      </c>
      <c r="B19" s="7" t="s">
        <v>10</v>
      </c>
      <c r="C19" s="13" t="s">
        <v>309</v>
      </c>
      <c r="D19" s="5" t="s">
        <v>242</v>
      </c>
      <c r="E19" s="5" t="s">
        <v>314</v>
      </c>
      <c r="F19" s="5" t="s">
        <v>268</v>
      </c>
      <c r="G19" s="5" t="s">
        <v>288</v>
      </c>
    </row>
    <row r="20" spans="1:7" ht="141">
      <c r="A20" s="3">
        <v>5</v>
      </c>
      <c r="B20" s="15" t="s">
        <v>93</v>
      </c>
      <c r="C20" s="13" t="s">
        <v>138</v>
      </c>
      <c r="D20" s="5" t="s">
        <v>316</v>
      </c>
      <c r="E20" s="5" t="s">
        <v>317</v>
      </c>
      <c r="F20" s="5" t="s">
        <v>318</v>
      </c>
      <c r="G20" s="5" t="s">
        <v>110</v>
      </c>
    </row>
    <row r="21" spans="1:7" ht="13">
      <c r="A21" s="228" t="s">
        <v>111</v>
      </c>
      <c r="B21" s="229"/>
      <c r="C21" s="229"/>
      <c r="D21" s="230"/>
      <c r="E21" s="231">
        <v>43951</v>
      </c>
      <c r="F21" s="229"/>
      <c r="G21" s="230"/>
    </row>
    <row r="22" spans="1:7" ht="16">
      <c r="A22" s="3">
        <v>1</v>
      </c>
      <c r="B22" s="8" t="s">
        <v>23</v>
      </c>
      <c r="C22" s="13" t="s">
        <v>241</v>
      </c>
      <c r="D22" s="5" t="s">
        <v>242</v>
      </c>
      <c r="E22" s="5" t="s">
        <v>271</v>
      </c>
      <c r="F22" s="5" t="s">
        <v>244</v>
      </c>
      <c r="G22" s="5" t="s">
        <v>284</v>
      </c>
    </row>
    <row r="23" spans="1:7" ht="30">
      <c r="A23" s="236">
        <v>2</v>
      </c>
      <c r="B23" s="36" t="s">
        <v>204</v>
      </c>
      <c r="C23" s="13" t="s">
        <v>217</v>
      </c>
      <c r="D23" s="17" t="s">
        <v>325</v>
      </c>
      <c r="E23" s="27" t="s">
        <v>219</v>
      </c>
      <c r="F23" s="5" t="s">
        <v>323</v>
      </c>
      <c r="G23" s="5" t="s">
        <v>293</v>
      </c>
    </row>
    <row r="24" spans="1:7" ht="84">
      <c r="A24" s="237"/>
      <c r="B24" s="36" t="s">
        <v>204</v>
      </c>
      <c r="C24" s="13" t="s">
        <v>224</v>
      </c>
      <c r="D24" s="29" t="str">
        <f>HYPERLINK("  https://drive.google.com/file/d/1biG1glwhDJN2I20SWxMuXVMySuctTcyp/view?usp=sharing","Sb p 71 ex 1- прочитать на аудио 
Ex 2-письменно в тетрадь
https://drive.google.com/file/d/1biG1glwhDJN2I20SWxMuXVMySuctTcyp/view?usp=sharing
упр 3-12 (сборник упр)")</f>
        <v>Sb p 71 ex 1- прочитать на аудио 
Ex 2-письменно в тетрадь
https://drive.google.com/file/d/1biG1glwhDJN2I20SWxMuXVMySuctTcyp/view?usp=sharing
упр 3-12 (сборник упр)</v>
      </c>
      <c r="E24" s="5" t="s">
        <v>335</v>
      </c>
      <c r="F24" s="47" t="s">
        <v>295</v>
      </c>
      <c r="G24" s="5" t="s">
        <v>337</v>
      </c>
    </row>
    <row r="25" spans="1:7" ht="56">
      <c r="A25" s="238"/>
      <c r="B25" s="36" t="s">
        <v>204</v>
      </c>
      <c r="C25" s="13" t="s">
        <v>211</v>
      </c>
      <c r="D25" s="17" t="s">
        <v>299</v>
      </c>
      <c r="E25" s="17" t="s">
        <v>300</v>
      </c>
      <c r="F25" s="5" t="s">
        <v>340</v>
      </c>
      <c r="G25" s="5" t="s">
        <v>341</v>
      </c>
    </row>
    <row r="26" spans="1:7" ht="16">
      <c r="A26" s="3">
        <v>3</v>
      </c>
      <c r="B26" s="8" t="s">
        <v>35</v>
      </c>
      <c r="C26" s="13" t="s">
        <v>343</v>
      </c>
      <c r="D26" s="5" t="s">
        <v>242</v>
      </c>
      <c r="E26" s="5" t="s">
        <v>345</v>
      </c>
      <c r="F26" s="5" t="s">
        <v>346</v>
      </c>
      <c r="G26" s="5" t="s">
        <v>264</v>
      </c>
    </row>
    <row r="27" spans="1:7" ht="29">
      <c r="A27" s="3">
        <v>4</v>
      </c>
      <c r="B27" s="7" t="s">
        <v>10</v>
      </c>
      <c r="C27" s="13" t="s">
        <v>343</v>
      </c>
      <c r="D27" s="5" t="s">
        <v>242</v>
      </c>
      <c r="E27" s="5" t="s">
        <v>347</v>
      </c>
      <c r="F27" s="5" t="s">
        <v>268</v>
      </c>
      <c r="G27" s="5" t="s">
        <v>348</v>
      </c>
    </row>
    <row r="28" spans="1:7" ht="29">
      <c r="A28" s="3">
        <v>5</v>
      </c>
      <c r="B28" s="10" t="s">
        <v>39</v>
      </c>
      <c r="C28" s="13" t="s">
        <v>275</v>
      </c>
      <c r="D28" s="5" t="s">
        <v>349</v>
      </c>
      <c r="E28" s="5" t="s">
        <v>350</v>
      </c>
      <c r="F28" s="5" t="s">
        <v>280</v>
      </c>
      <c r="G28" s="5" t="s">
        <v>344</v>
      </c>
    </row>
    <row r="29" spans="1:7" ht="13">
      <c r="A29" s="228" t="s">
        <v>129</v>
      </c>
      <c r="B29" s="229"/>
      <c r="C29" s="229"/>
      <c r="D29" s="230"/>
      <c r="E29" s="228" t="s">
        <v>131</v>
      </c>
      <c r="F29" s="229"/>
      <c r="G29" s="230"/>
    </row>
    <row r="30" spans="1:7" ht="16">
      <c r="A30" s="3">
        <v>1</v>
      </c>
      <c r="B30" s="10" t="s">
        <v>39</v>
      </c>
      <c r="C30" s="13" t="s">
        <v>275</v>
      </c>
      <c r="D30" s="5" t="s">
        <v>349</v>
      </c>
      <c r="E30" s="5" t="s">
        <v>364</v>
      </c>
      <c r="F30" s="48">
        <v>43951</v>
      </c>
      <c r="G30" s="5" t="s">
        <v>54</v>
      </c>
    </row>
    <row r="31" spans="1:7" ht="16">
      <c r="A31" s="3">
        <v>2</v>
      </c>
      <c r="B31" s="7" t="s">
        <v>10</v>
      </c>
      <c r="C31" s="13" t="s">
        <v>309</v>
      </c>
      <c r="D31" s="5" t="s">
        <v>242</v>
      </c>
      <c r="E31" s="5" t="s">
        <v>368</v>
      </c>
      <c r="F31" s="5" t="s">
        <v>244</v>
      </c>
      <c r="G31" s="5" t="s">
        <v>229</v>
      </c>
    </row>
    <row r="32" spans="1:7" ht="30">
      <c r="A32" s="236">
        <v>3</v>
      </c>
      <c r="B32" s="36" t="s">
        <v>204</v>
      </c>
      <c r="C32" s="13" t="s">
        <v>217</v>
      </c>
      <c r="D32" s="5" t="s">
        <v>370</v>
      </c>
      <c r="E32" s="27" t="s">
        <v>219</v>
      </c>
      <c r="F32" s="5" t="s">
        <v>371</v>
      </c>
      <c r="G32" s="5" t="s">
        <v>293</v>
      </c>
    </row>
    <row r="33" spans="1:7" ht="43">
      <c r="A33" s="237"/>
      <c r="B33" s="36" t="s">
        <v>204</v>
      </c>
      <c r="C33" s="13" t="s">
        <v>224</v>
      </c>
      <c r="D33" s="49"/>
      <c r="E33" s="5" t="s">
        <v>226</v>
      </c>
      <c r="F33" s="47"/>
      <c r="G33" s="5" t="s">
        <v>327</v>
      </c>
    </row>
    <row r="34" spans="1:7" ht="30">
      <c r="A34" s="238"/>
      <c r="B34" s="36" t="s">
        <v>204</v>
      </c>
      <c r="C34" s="13" t="s">
        <v>211</v>
      </c>
      <c r="D34" s="37" t="s">
        <v>328</v>
      </c>
      <c r="E34" s="5" t="s">
        <v>376</v>
      </c>
      <c r="F34" s="5" t="s">
        <v>377</v>
      </c>
      <c r="G34" s="5" t="s">
        <v>46</v>
      </c>
    </row>
    <row r="35" spans="1:7" ht="29">
      <c r="A35" s="3">
        <v>4</v>
      </c>
      <c r="B35" s="14" t="s">
        <v>65</v>
      </c>
      <c r="C35" s="13" t="s">
        <v>241</v>
      </c>
      <c r="D35" s="5" t="s">
        <v>242</v>
      </c>
      <c r="E35" s="5" t="s">
        <v>378</v>
      </c>
      <c r="F35" s="5" t="s">
        <v>380</v>
      </c>
      <c r="G35" s="5" t="s">
        <v>382</v>
      </c>
    </row>
  </sheetData>
  <mergeCells count="13">
    <mergeCell ref="A32:A34"/>
    <mergeCell ref="A2:D2"/>
    <mergeCell ref="E2:G2"/>
    <mergeCell ref="A6:A7"/>
    <mergeCell ref="A9:D9"/>
    <mergeCell ref="E9:G9"/>
    <mergeCell ref="A15:D15"/>
    <mergeCell ref="E15:G15"/>
    <mergeCell ref="A21:D21"/>
    <mergeCell ref="E21:G21"/>
    <mergeCell ref="A23:A25"/>
    <mergeCell ref="A29:D29"/>
    <mergeCell ref="E29:G29"/>
  </mergeCells>
  <conditionalFormatting sqref="B3:C8 B10:C14 B16:B19 C16:C20 B22:C28 B30:C35">
    <cfRule type="notContainsBlanks" dxfId="30" priority="1">
      <formula>LEN(TRIM(B3))&gt;0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H35"/>
  <sheetViews>
    <sheetView workbookViewId="0">
      <selection sqref="A1:H35"/>
    </sheetView>
  </sheetViews>
  <sheetFormatPr baseColWidth="10" defaultColWidth="14.5" defaultRowHeight="15.75" customHeight="1"/>
  <cols>
    <col min="1" max="1" width="16.5" customWidth="1"/>
    <col min="2" max="2" width="16.6640625" customWidth="1"/>
    <col min="3" max="3" width="15.5" customWidth="1"/>
    <col min="4" max="4" width="18.33203125" customWidth="1"/>
    <col min="5" max="5" width="58" customWidth="1"/>
    <col min="6" max="6" width="21.33203125" customWidth="1"/>
    <col min="7" max="7" width="16.5" customWidth="1"/>
    <col min="8" max="8" width="19.1640625" customWidth="1"/>
    <col min="9" max="9" width="16.5" customWidth="1"/>
    <col min="10" max="10" width="87" customWidth="1"/>
    <col min="11" max="11" width="16.5" customWidth="1"/>
    <col min="12" max="12" width="87" customWidth="1"/>
    <col min="13" max="13" width="16.5" customWidth="1"/>
    <col min="14" max="14" width="87" customWidth="1"/>
    <col min="15" max="15" width="16.5" customWidth="1"/>
    <col min="16" max="16" width="87" customWidth="1"/>
    <col min="17" max="17" width="16.5" customWidth="1"/>
    <col min="18" max="18" width="87" customWidth="1"/>
    <col min="19" max="19" width="16.5" customWidth="1"/>
    <col min="20" max="20" width="87" customWidth="1"/>
    <col min="21" max="21" width="16.5" customWidth="1"/>
    <col min="22" max="22" width="87" customWidth="1"/>
    <col min="23" max="23" width="16.5" customWidth="1"/>
    <col min="24" max="24" width="87" customWidth="1"/>
    <col min="25" max="25" width="16.5" customWidth="1"/>
    <col min="26" max="26" width="87"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56">
      <c r="A3" s="236">
        <v>1</v>
      </c>
      <c r="B3" s="36" t="s">
        <v>204</v>
      </c>
      <c r="C3" s="5" t="s">
        <v>211</v>
      </c>
      <c r="D3" s="5" t="s">
        <v>393</v>
      </c>
      <c r="E3" s="25" t="s">
        <v>213</v>
      </c>
      <c r="F3" s="37" t="s">
        <v>394</v>
      </c>
      <c r="G3" s="5" t="s">
        <v>225</v>
      </c>
      <c r="H3" s="37" t="s">
        <v>216</v>
      </c>
    </row>
    <row r="4" spans="1:8" ht="42">
      <c r="A4" s="237"/>
      <c r="B4" s="36" t="s">
        <v>204</v>
      </c>
      <c r="C4" s="5" t="s">
        <v>217</v>
      </c>
      <c r="D4" s="5" t="s">
        <v>379</v>
      </c>
      <c r="E4" s="17" t="s">
        <v>218</v>
      </c>
      <c r="F4" s="50" t="s">
        <v>219</v>
      </c>
      <c r="G4" s="5" t="s">
        <v>225</v>
      </c>
      <c r="H4" s="5" t="s">
        <v>46</v>
      </c>
    </row>
    <row r="5" spans="1:8" ht="56">
      <c r="A5" s="238"/>
      <c r="B5" s="36" t="s">
        <v>204</v>
      </c>
      <c r="C5" s="5" t="s">
        <v>224</v>
      </c>
      <c r="D5" s="5" t="s">
        <v>297</v>
      </c>
      <c r="E5" s="52" t="str">
        <f>HYPERLINK("https://www.youtube.com/watch?v=id0CTRIWWt0","p 68 – посмотреть сказку,
https://www.youtube.com/watch?v=id0CTRIWWt0  прочитать, выслать аудио, 
выписать неизвестные слова в словарик 
пересказ сказки на видео- по желанию 
p 69 ex 1-3  
")</f>
        <v xml:space="preserve">p 68 – посмотреть сказку,
https://www.youtube.com/watch?v=id0CTRIWWt0  прочитать, выслать аудио, 
выписать неизвестные слова в словарик 
пересказ сказки на видео- по желанию 
p 69 ex 1-3  
</v>
      </c>
      <c r="F5" s="5" t="s">
        <v>335</v>
      </c>
      <c r="G5" s="42">
        <v>43951</v>
      </c>
      <c r="H5" s="5" t="s">
        <v>233</v>
      </c>
    </row>
    <row r="6" spans="1:8" ht="28">
      <c r="A6" s="3">
        <v>2</v>
      </c>
      <c r="B6" s="8" t="s">
        <v>35</v>
      </c>
      <c r="C6" s="5" t="s">
        <v>414</v>
      </c>
      <c r="D6" s="5" t="s">
        <v>415</v>
      </c>
      <c r="E6" s="5" t="s">
        <v>242</v>
      </c>
      <c r="F6" s="5" t="s">
        <v>416</v>
      </c>
      <c r="G6" s="5" t="s">
        <v>244</v>
      </c>
      <c r="H6" s="5" t="s">
        <v>34</v>
      </c>
    </row>
    <row r="7" spans="1:8" ht="28">
      <c r="A7" s="3">
        <v>3</v>
      </c>
      <c r="B7" s="8" t="s">
        <v>23</v>
      </c>
      <c r="C7" s="5" t="s">
        <v>414</v>
      </c>
      <c r="D7" s="5" t="s">
        <v>415</v>
      </c>
      <c r="E7" s="5" t="s">
        <v>242</v>
      </c>
      <c r="F7" s="5" t="s">
        <v>416</v>
      </c>
      <c r="G7" s="5" t="s">
        <v>417</v>
      </c>
      <c r="H7" s="5" t="s">
        <v>34</v>
      </c>
    </row>
    <row r="8" spans="1:8" ht="28">
      <c r="A8" s="3">
        <v>4</v>
      </c>
      <c r="B8" s="14" t="s">
        <v>133</v>
      </c>
      <c r="C8" s="5" t="s">
        <v>414</v>
      </c>
      <c r="D8" s="5" t="s">
        <v>415</v>
      </c>
      <c r="E8" s="5" t="s">
        <v>242</v>
      </c>
      <c r="F8" s="5" t="s">
        <v>418</v>
      </c>
      <c r="G8" s="5" t="s">
        <v>244</v>
      </c>
      <c r="H8" s="5" t="s">
        <v>419</v>
      </c>
    </row>
    <row r="9" spans="1:8" ht="13">
      <c r="A9" s="228" t="s">
        <v>47</v>
      </c>
      <c r="B9" s="229"/>
      <c r="C9" s="229"/>
      <c r="D9" s="229"/>
      <c r="E9" s="230"/>
      <c r="F9" s="231">
        <v>43949</v>
      </c>
      <c r="G9" s="229"/>
      <c r="H9" s="230"/>
    </row>
    <row r="10" spans="1:8" ht="29">
      <c r="A10" s="3">
        <v>1</v>
      </c>
      <c r="B10" s="8" t="s">
        <v>35</v>
      </c>
      <c r="C10" s="13" t="s">
        <v>414</v>
      </c>
      <c r="D10" s="5" t="s">
        <v>427</v>
      </c>
      <c r="E10" s="5" t="s">
        <v>242</v>
      </c>
      <c r="F10" s="5" t="s">
        <v>329</v>
      </c>
      <c r="G10" s="5" t="s">
        <v>244</v>
      </c>
      <c r="H10" s="5" t="s">
        <v>429</v>
      </c>
    </row>
    <row r="11" spans="1:8" ht="42">
      <c r="A11" s="236">
        <v>2</v>
      </c>
      <c r="B11" s="36" t="s">
        <v>204</v>
      </c>
      <c r="C11" s="13" t="s">
        <v>217</v>
      </c>
      <c r="D11" s="5" t="s">
        <v>220</v>
      </c>
      <c r="E11" s="17" t="s">
        <v>286</v>
      </c>
      <c r="F11" s="27" t="s">
        <v>219</v>
      </c>
      <c r="G11" s="5" t="s">
        <v>287</v>
      </c>
      <c r="H11" s="5" t="s">
        <v>293</v>
      </c>
    </row>
    <row r="12" spans="1:8" ht="84">
      <c r="A12" s="237"/>
      <c r="B12" s="36" t="s">
        <v>204</v>
      </c>
      <c r="C12" s="13" t="s">
        <v>224</v>
      </c>
      <c r="D12" s="5" t="s">
        <v>220</v>
      </c>
      <c r="E12" s="29" t="str">
        <f>HYPERLINK("  https://drive.google.com/file/d/1biG1glwhDJN2I20SWxMuXVMySuctTcyp/view?usp=sharing","Sb p 71 ex 1- прочитать на аудио 
Ex 2-письменно в тетрадь
https://drive.google.com/file/d/1biG1glwhDJN2I20SWxMuXVMySuctTcyp/view?usp=sharing
упр 3-7 (сборник упр)")</f>
        <v>Sb p 71 ex 1- прочитать на аудио 
Ex 2-письменно в тетрадь
https://drive.google.com/file/d/1biG1glwhDJN2I20SWxMuXVMySuctTcyp/view?usp=sharing
упр 3-7 (сборник упр)</v>
      </c>
      <c r="F12" s="5" t="s">
        <v>335</v>
      </c>
      <c r="G12" s="47" t="s">
        <v>295</v>
      </c>
      <c r="H12" s="5" t="s">
        <v>445</v>
      </c>
    </row>
    <row r="13" spans="1:8" ht="42">
      <c r="A13" s="238"/>
      <c r="B13" s="36" t="s">
        <v>204</v>
      </c>
      <c r="C13" s="13" t="s">
        <v>211</v>
      </c>
      <c r="D13" s="17" t="s">
        <v>298</v>
      </c>
      <c r="E13" s="17" t="s">
        <v>299</v>
      </c>
      <c r="F13" s="17" t="s">
        <v>300</v>
      </c>
      <c r="G13" s="5" t="s">
        <v>287</v>
      </c>
      <c r="H13" s="5" t="s">
        <v>449</v>
      </c>
    </row>
    <row r="14" spans="1:8" ht="16">
      <c r="A14" s="3">
        <v>3</v>
      </c>
      <c r="B14" s="8" t="s">
        <v>23</v>
      </c>
      <c r="C14" s="13" t="s">
        <v>414</v>
      </c>
      <c r="D14" s="5" t="s">
        <v>408</v>
      </c>
      <c r="E14" s="5" t="s">
        <v>242</v>
      </c>
      <c r="F14" s="5" t="s">
        <v>451</v>
      </c>
      <c r="G14" s="5" t="s">
        <v>453</v>
      </c>
      <c r="H14" s="5" t="s">
        <v>54</v>
      </c>
    </row>
    <row r="15" spans="1:8" ht="43">
      <c r="A15" s="3">
        <v>4</v>
      </c>
      <c r="B15" s="10" t="s">
        <v>39</v>
      </c>
      <c r="C15" s="13" t="s">
        <v>50</v>
      </c>
      <c r="D15" s="5" t="s">
        <v>220</v>
      </c>
      <c r="E15" s="5" t="s">
        <v>454</v>
      </c>
      <c r="F15" s="5" t="s">
        <v>52</v>
      </c>
      <c r="G15" s="5" t="s">
        <v>86</v>
      </c>
      <c r="H15" s="5" t="s">
        <v>54</v>
      </c>
    </row>
    <row r="16" spans="1:8" ht="29">
      <c r="A16" s="3">
        <v>5</v>
      </c>
      <c r="B16" s="7" t="s">
        <v>10</v>
      </c>
      <c r="C16" s="13" t="s">
        <v>414</v>
      </c>
      <c r="D16" s="5" t="s">
        <v>220</v>
      </c>
      <c r="E16" s="5" t="s">
        <v>242</v>
      </c>
      <c r="F16" s="5" t="s">
        <v>455</v>
      </c>
      <c r="G16" s="5" t="s">
        <v>456</v>
      </c>
      <c r="H16" s="5" t="s">
        <v>457</v>
      </c>
    </row>
    <row r="17" spans="1:8" ht="13">
      <c r="A17" s="228" t="s">
        <v>82</v>
      </c>
      <c r="B17" s="229"/>
      <c r="C17" s="229"/>
      <c r="D17" s="229"/>
      <c r="E17" s="230"/>
      <c r="F17" s="231">
        <v>43950</v>
      </c>
      <c r="G17" s="229"/>
      <c r="H17" s="230"/>
    </row>
    <row r="18" spans="1:8" ht="141">
      <c r="A18" s="3">
        <v>1</v>
      </c>
      <c r="B18" s="15" t="s">
        <v>93</v>
      </c>
      <c r="C18" s="13" t="s">
        <v>138</v>
      </c>
      <c r="D18" s="5" t="s">
        <v>105</v>
      </c>
      <c r="E18" s="5" t="s">
        <v>459</v>
      </c>
      <c r="F18" s="5" t="s">
        <v>108</v>
      </c>
      <c r="G18" s="5" t="s">
        <v>460</v>
      </c>
      <c r="H18" s="5" t="s">
        <v>110</v>
      </c>
    </row>
    <row r="19" spans="1:8" ht="29">
      <c r="A19" s="3">
        <v>2</v>
      </c>
      <c r="B19" s="8" t="s">
        <v>23</v>
      </c>
      <c r="C19" s="13" t="s">
        <v>461</v>
      </c>
      <c r="D19" s="5" t="s">
        <v>220</v>
      </c>
      <c r="E19" s="5" t="s">
        <v>242</v>
      </c>
      <c r="F19" s="5" t="s">
        <v>462</v>
      </c>
      <c r="G19" s="5" t="s">
        <v>463</v>
      </c>
      <c r="H19" s="5" t="s">
        <v>464</v>
      </c>
    </row>
    <row r="20" spans="1:8" ht="29">
      <c r="A20" s="3">
        <v>3</v>
      </c>
      <c r="B20" s="8" t="s">
        <v>35</v>
      </c>
      <c r="C20" s="13" t="s">
        <v>461</v>
      </c>
      <c r="D20" s="5" t="s">
        <v>220</v>
      </c>
      <c r="E20" s="5" t="s">
        <v>242</v>
      </c>
      <c r="F20" s="5" t="s">
        <v>462</v>
      </c>
      <c r="G20" s="5" t="s">
        <v>244</v>
      </c>
      <c r="H20" s="5" t="s">
        <v>465</v>
      </c>
    </row>
    <row r="21" spans="1:8" ht="29">
      <c r="A21" s="3">
        <v>4</v>
      </c>
      <c r="B21" s="7" t="s">
        <v>10</v>
      </c>
      <c r="C21" s="13" t="s">
        <v>461</v>
      </c>
      <c r="D21" s="5" t="s">
        <v>427</v>
      </c>
      <c r="E21" s="5" t="s">
        <v>242</v>
      </c>
      <c r="F21" s="5" t="s">
        <v>466</v>
      </c>
      <c r="G21" s="5" t="s">
        <v>468</v>
      </c>
      <c r="H21" s="5" t="s">
        <v>469</v>
      </c>
    </row>
    <row r="22" spans="1:8" ht="29">
      <c r="A22" s="3">
        <v>5</v>
      </c>
      <c r="B22" s="14" t="s">
        <v>65</v>
      </c>
      <c r="C22" s="13" t="s">
        <v>461</v>
      </c>
      <c r="D22" s="5" t="s">
        <v>427</v>
      </c>
      <c r="E22" s="5" t="s">
        <v>242</v>
      </c>
      <c r="F22" s="5" t="s">
        <v>471</v>
      </c>
      <c r="G22" s="5" t="s">
        <v>244</v>
      </c>
      <c r="H22" s="5" t="s">
        <v>472</v>
      </c>
    </row>
    <row r="23" spans="1:8" ht="13">
      <c r="A23" s="228" t="s">
        <v>111</v>
      </c>
      <c r="B23" s="229"/>
      <c r="C23" s="229"/>
      <c r="D23" s="229"/>
      <c r="E23" s="230"/>
      <c r="F23" s="231">
        <v>43951</v>
      </c>
      <c r="G23" s="229"/>
      <c r="H23" s="230"/>
    </row>
    <row r="24" spans="1:8" ht="29">
      <c r="A24" s="3">
        <v>1</v>
      </c>
      <c r="B24" s="8" t="s">
        <v>23</v>
      </c>
      <c r="C24" s="13" t="s">
        <v>461</v>
      </c>
      <c r="D24" s="5" t="s">
        <v>220</v>
      </c>
      <c r="E24" s="5" t="s">
        <v>242</v>
      </c>
      <c r="F24" s="5" t="s">
        <v>474</v>
      </c>
      <c r="G24" s="5" t="s">
        <v>475</v>
      </c>
      <c r="H24" s="5" t="s">
        <v>429</v>
      </c>
    </row>
    <row r="25" spans="1:8" ht="29">
      <c r="A25" s="3">
        <v>2</v>
      </c>
      <c r="B25" s="8" t="s">
        <v>35</v>
      </c>
      <c r="C25" s="13" t="s">
        <v>461</v>
      </c>
      <c r="D25" s="5" t="s">
        <v>427</v>
      </c>
      <c r="E25" s="5" t="s">
        <v>242</v>
      </c>
      <c r="F25" s="5" t="s">
        <v>474</v>
      </c>
      <c r="G25" s="5" t="s">
        <v>70</v>
      </c>
      <c r="H25" s="5" t="s">
        <v>429</v>
      </c>
    </row>
    <row r="26" spans="1:8" ht="42">
      <c r="A26" s="236">
        <v>3</v>
      </c>
      <c r="B26" s="36" t="s">
        <v>204</v>
      </c>
      <c r="C26" s="13" t="s">
        <v>217</v>
      </c>
      <c r="D26" s="5" t="s">
        <v>220</v>
      </c>
      <c r="E26" s="27" t="s">
        <v>322</v>
      </c>
      <c r="F26" s="27" t="s">
        <v>219</v>
      </c>
      <c r="G26" s="5" t="s">
        <v>323</v>
      </c>
      <c r="H26" s="5" t="s">
        <v>293</v>
      </c>
    </row>
    <row r="27" spans="1:8" ht="70">
      <c r="A27" s="237"/>
      <c r="B27" s="36" t="s">
        <v>204</v>
      </c>
      <c r="C27" s="13" t="s">
        <v>224</v>
      </c>
      <c r="D27" s="5" t="s">
        <v>220</v>
      </c>
      <c r="E27" s="29" t="str">
        <f>HYPERLINK("  https://drive.google.com/file/d/1biG1glwhDJN2I20SWxMuXVMySuctTcyp/view?usp=sharing","
https://drive.google.com/file/d/1biG1glwhDJN2I20SWxMuXVMySuctTcyp/view?usp=sharing
упр 8-12 (сборник упр)")</f>
        <v xml:space="preserve">
https://drive.google.com/file/d/1biG1glwhDJN2I20SWxMuXVMySuctTcyp/view?usp=sharing
упр 8-12 (сборник упр)</v>
      </c>
      <c r="F27" s="5" t="s">
        <v>335</v>
      </c>
      <c r="G27" s="42">
        <v>43957</v>
      </c>
      <c r="H27" s="5" t="s">
        <v>327</v>
      </c>
    </row>
    <row r="28" spans="1:8" ht="30">
      <c r="A28" s="238"/>
      <c r="B28" s="36" t="s">
        <v>204</v>
      </c>
      <c r="C28" s="13" t="s">
        <v>211</v>
      </c>
      <c r="D28" s="5" t="s">
        <v>220</v>
      </c>
      <c r="E28" s="37" t="s">
        <v>328</v>
      </c>
      <c r="F28" s="5" t="s">
        <v>376</v>
      </c>
      <c r="G28" s="5" t="s">
        <v>492</v>
      </c>
      <c r="H28" s="5" t="s">
        <v>293</v>
      </c>
    </row>
    <row r="29" spans="1:8" ht="29">
      <c r="A29" s="3">
        <v>4</v>
      </c>
      <c r="B29" s="7" t="s">
        <v>10</v>
      </c>
      <c r="C29" s="13" t="s">
        <v>414</v>
      </c>
      <c r="D29" s="5" t="s">
        <v>220</v>
      </c>
      <c r="E29" s="5" t="s">
        <v>242</v>
      </c>
      <c r="F29" s="5" t="s">
        <v>495</v>
      </c>
      <c r="G29" s="5" t="s">
        <v>496</v>
      </c>
      <c r="H29" s="5" t="s">
        <v>293</v>
      </c>
    </row>
    <row r="30" spans="1:8" ht="29">
      <c r="A30" s="3">
        <v>5</v>
      </c>
      <c r="B30" s="10" t="s">
        <v>39</v>
      </c>
      <c r="C30" s="13" t="s">
        <v>50</v>
      </c>
      <c r="D30" s="5" t="s">
        <v>220</v>
      </c>
      <c r="E30" s="5" t="s">
        <v>499</v>
      </c>
      <c r="F30" s="5" t="s">
        <v>85</v>
      </c>
      <c r="G30" s="5" t="s">
        <v>500</v>
      </c>
      <c r="H30" s="5" t="s">
        <v>54</v>
      </c>
    </row>
    <row r="31" spans="1:8" ht="13">
      <c r="A31" s="228" t="s">
        <v>129</v>
      </c>
      <c r="B31" s="229"/>
      <c r="C31" s="229"/>
      <c r="D31" s="229"/>
      <c r="E31" s="230"/>
      <c r="F31" s="228" t="s">
        <v>131</v>
      </c>
      <c r="G31" s="229"/>
      <c r="H31" s="230"/>
    </row>
    <row r="32" spans="1:8" ht="29">
      <c r="A32" s="3">
        <v>1</v>
      </c>
      <c r="B32" s="16" t="s">
        <v>106</v>
      </c>
      <c r="C32" s="13" t="s">
        <v>461</v>
      </c>
      <c r="D32" s="5" t="s">
        <v>501</v>
      </c>
      <c r="E32" s="5" t="s">
        <v>242</v>
      </c>
      <c r="F32" s="5" t="s">
        <v>502</v>
      </c>
      <c r="G32" s="5" t="s">
        <v>503</v>
      </c>
      <c r="H32" s="5" t="s">
        <v>464</v>
      </c>
    </row>
    <row r="33" spans="1:8" ht="29">
      <c r="A33" s="3">
        <v>2</v>
      </c>
      <c r="B33" s="7" t="s">
        <v>10</v>
      </c>
      <c r="C33" s="13" t="s">
        <v>414</v>
      </c>
      <c r="D33" s="5" t="s">
        <v>220</v>
      </c>
      <c r="E33" s="5" t="s">
        <v>242</v>
      </c>
      <c r="F33" s="5" t="s">
        <v>504</v>
      </c>
      <c r="G33" s="5" t="s">
        <v>505</v>
      </c>
      <c r="H33" s="5" t="s">
        <v>327</v>
      </c>
    </row>
    <row r="34" spans="1:8" ht="29">
      <c r="A34" s="3">
        <v>3</v>
      </c>
      <c r="B34" s="10" t="s">
        <v>39</v>
      </c>
      <c r="C34" s="13" t="s">
        <v>50</v>
      </c>
      <c r="D34" s="5" t="s">
        <v>220</v>
      </c>
      <c r="E34" s="5" t="s">
        <v>507</v>
      </c>
      <c r="F34" s="5" t="s">
        <v>153</v>
      </c>
      <c r="G34" s="5" t="s">
        <v>86</v>
      </c>
      <c r="H34" s="5" t="s">
        <v>54</v>
      </c>
    </row>
    <row r="35" spans="1:8" ht="29">
      <c r="A35" s="3">
        <v>4</v>
      </c>
      <c r="B35" s="14" t="s">
        <v>65</v>
      </c>
      <c r="C35" s="13" t="s">
        <v>414</v>
      </c>
      <c r="D35" s="5" t="s">
        <v>508</v>
      </c>
      <c r="E35" s="5" t="s">
        <v>242</v>
      </c>
      <c r="F35" s="5" t="s">
        <v>509</v>
      </c>
      <c r="G35" s="5" t="s">
        <v>505</v>
      </c>
      <c r="H35" s="5" t="s">
        <v>464</v>
      </c>
    </row>
  </sheetData>
  <mergeCells count="13">
    <mergeCell ref="A11:A13"/>
    <mergeCell ref="F17:H17"/>
    <mergeCell ref="A2:E2"/>
    <mergeCell ref="F2:H2"/>
    <mergeCell ref="A3:A5"/>
    <mergeCell ref="A9:E9"/>
    <mergeCell ref="F9:H9"/>
    <mergeCell ref="A17:E17"/>
    <mergeCell ref="A23:E23"/>
    <mergeCell ref="F23:H23"/>
    <mergeCell ref="A26:A28"/>
    <mergeCell ref="A31:E31"/>
    <mergeCell ref="F31:H31"/>
  </mergeCells>
  <conditionalFormatting sqref="B3:C8 B10:C16 B18:B21 C18:C22 B24:C30 B32:C35">
    <cfRule type="notContainsBlanks" dxfId="29" priority="1">
      <formula>LEN(TRIM(B3))&gt;0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H35"/>
  <sheetViews>
    <sheetView workbookViewId="0">
      <selection activeCell="E28" sqref="A1:H35"/>
    </sheetView>
  </sheetViews>
  <sheetFormatPr baseColWidth="10" defaultColWidth="14.5" defaultRowHeight="15.75" customHeight="1"/>
  <cols>
    <col min="1" max="1" width="16.5" customWidth="1"/>
    <col min="2" max="2" width="16.6640625" customWidth="1"/>
    <col min="3" max="3" width="17.5" customWidth="1"/>
    <col min="5" max="5" width="57.6640625" customWidth="1"/>
  </cols>
  <sheetData>
    <row r="1" spans="1:8" ht="43">
      <c r="A1" s="3" t="s">
        <v>0</v>
      </c>
      <c r="B1" s="4" t="s">
        <v>2</v>
      </c>
      <c r="C1" s="5" t="s">
        <v>3</v>
      </c>
      <c r="D1" s="5" t="s">
        <v>4</v>
      </c>
      <c r="E1" s="5" t="s">
        <v>5</v>
      </c>
      <c r="F1" s="5" t="s">
        <v>6</v>
      </c>
      <c r="G1" s="5" t="s">
        <v>7</v>
      </c>
      <c r="H1" s="5" t="s">
        <v>8</v>
      </c>
    </row>
    <row r="2" spans="1:8" ht="13">
      <c r="A2" s="228" t="s">
        <v>9</v>
      </c>
      <c r="B2" s="229"/>
      <c r="C2" s="229"/>
      <c r="D2" s="229"/>
      <c r="E2" s="230"/>
      <c r="F2" s="231">
        <v>43948</v>
      </c>
      <c r="G2" s="229"/>
      <c r="H2" s="230"/>
    </row>
    <row r="3" spans="1:8" ht="56">
      <c r="A3" s="3">
        <v>1</v>
      </c>
      <c r="B3" s="10" t="s">
        <v>39</v>
      </c>
      <c r="C3" s="5" t="s">
        <v>42</v>
      </c>
      <c r="D3" s="5" t="s">
        <v>12</v>
      </c>
      <c r="E3" s="5" t="s">
        <v>395</v>
      </c>
      <c r="F3" s="5" t="s">
        <v>396</v>
      </c>
      <c r="G3" s="5" t="s">
        <v>397</v>
      </c>
      <c r="H3" s="5" t="s">
        <v>46</v>
      </c>
    </row>
    <row r="4" spans="1:8" ht="56">
      <c r="A4" s="3">
        <v>2</v>
      </c>
      <c r="B4" s="8" t="s">
        <v>23</v>
      </c>
      <c r="C4" s="5" t="s">
        <v>398</v>
      </c>
      <c r="D4" s="5" t="s">
        <v>27</v>
      </c>
      <c r="E4" s="5" t="s">
        <v>399</v>
      </c>
      <c r="F4" s="5" t="s">
        <v>400</v>
      </c>
      <c r="G4" s="5" t="s">
        <v>401</v>
      </c>
      <c r="H4" s="5" t="s">
        <v>34</v>
      </c>
    </row>
    <row r="5" spans="1:8" ht="56">
      <c r="A5" s="3">
        <v>3</v>
      </c>
      <c r="B5" s="8" t="s">
        <v>35</v>
      </c>
      <c r="C5" s="51" t="s">
        <v>398</v>
      </c>
      <c r="D5" s="5" t="s">
        <v>27</v>
      </c>
      <c r="E5" s="5" t="s">
        <v>407</v>
      </c>
      <c r="F5" s="5" t="s">
        <v>400</v>
      </c>
      <c r="G5" s="5" t="s">
        <v>401</v>
      </c>
      <c r="H5" s="5" t="s">
        <v>34</v>
      </c>
    </row>
    <row r="6" spans="1:8" ht="42">
      <c r="A6" s="3">
        <v>4</v>
      </c>
      <c r="B6" s="14" t="s">
        <v>65</v>
      </c>
      <c r="C6" s="51" t="s">
        <v>398</v>
      </c>
      <c r="D6" s="5" t="s">
        <v>408</v>
      </c>
      <c r="E6" s="5" t="s">
        <v>411</v>
      </c>
      <c r="F6" s="5" t="s">
        <v>412</v>
      </c>
      <c r="G6" s="5" t="s">
        <v>413</v>
      </c>
      <c r="H6" s="5" t="s">
        <v>34</v>
      </c>
    </row>
    <row r="7" spans="1:8" ht="13">
      <c r="A7" s="228" t="s">
        <v>47</v>
      </c>
      <c r="B7" s="229"/>
      <c r="C7" s="229"/>
      <c r="D7" s="229"/>
      <c r="E7" s="230"/>
      <c r="F7" s="231">
        <v>43949</v>
      </c>
      <c r="G7" s="229"/>
      <c r="H7" s="230"/>
    </row>
    <row r="8" spans="1:8" ht="56">
      <c r="A8" s="3">
        <v>1</v>
      </c>
      <c r="B8" s="8" t="s">
        <v>35</v>
      </c>
      <c r="C8" s="51" t="s">
        <v>398</v>
      </c>
      <c r="D8" s="53" t="s">
        <v>27</v>
      </c>
      <c r="E8" s="5" t="s">
        <v>423</v>
      </c>
      <c r="F8" s="5" t="s">
        <v>400</v>
      </c>
      <c r="G8" s="5" t="s">
        <v>424</v>
      </c>
      <c r="H8" s="5" t="s">
        <v>34</v>
      </c>
    </row>
    <row r="9" spans="1:8" ht="42">
      <c r="A9" s="3">
        <v>2</v>
      </c>
      <c r="B9" s="8" t="s">
        <v>23</v>
      </c>
      <c r="C9" s="51" t="s">
        <v>398</v>
      </c>
      <c r="D9" s="54" t="s">
        <v>27</v>
      </c>
      <c r="E9" s="5" t="s">
        <v>426</v>
      </c>
      <c r="F9" s="53" t="s">
        <v>428</v>
      </c>
      <c r="G9" s="5" t="s">
        <v>424</v>
      </c>
      <c r="H9" s="5" t="s">
        <v>34</v>
      </c>
    </row>
    <row r="10" spans="1:8" ht="42">
      <c r="A10" s="3">
        <v>3</v>
      </c>
      <c r="B10" s="7" t="s">
        <v>10</v>
      </c>
      <c r="C10" s="51" t="s">
        <v>398</v>
      </c>
      <c r="D10" s="54" t="s">
        <v>27</v>
      </c>
      <c r="E10" s="5" t="s">
        <v>431</v>
      </c>
      <c r="F10" s="53" t="s">
        <v>432</v>
      </c>
      <c r="G10" s="5" t="s">
        <v>424</v>
      </c>
      <c r="H10" s="5" t="s">
        <v>34</v>
      </c>
    </row>
    <row r="11" spans="1:8" ht="56">
      <c r="A11" s="3">
        <v>4</v>
      </c>
      <c r="B11" s="16" t="s">
        <v>106</v>
      </c>
      <c r="C11" s="51" t="s">
        <v>398</v>
      </c>
      <c r="D11" s="54" t="s">
        <v>27</v>
      </c>
      <c r="E11" s="5" t="s">
        <v>437</v>
      </c>
      <c r="F11" s="53" t="s">
        <v>438</v>
      </c>
      <c r="G11" s="5" t="s">
        <v>439</v>
      </c>
      <c r="H11" s="5" t="s">
        <v>34</v>
      </c>
    </row>
    <row r="12" spans="1:8" ht="71">
      <c r="A12" s="236">
        <v>5</v>
      </c>
      <c r="B12" s="36" t="s">
        <v>204</v>
      </c>
      <c r="C12" s="13" t="s">
        <v>217</v>
      </c>
      <c r="D12" s="5" t="s">
        <v>220</v>
      </c>
      <c r="E12" s="17" t="s">
        <v>430</v>
      </c>
      <c r="F12" s="5" t="s">
        <v>219</v>
      </c>
      <c r="G12" s="5" t="s">
        <v>442</v>
      </c>
      <c r="H12" s="5" t="s">
        <v>443</v>
      </c>
    </row>
    <row r="13" spans="1:8" ht="71">
      <c r="A13" s="237"/>
      <c r="B13" s="36" t="s">
        <v>204</v>
      </c>
      <c r="C13" s="13" t="s">
        <v>433</v>
      </c>
      <c r="D13" s="5" t="s">
        <v>446</v>
      </c>
      <c r="E13" s="5" t="s">
        <v>447</v>
      </c>
      <c r="F13" s="5" t="s">
        <v>448</v>
      </c>
      <c r="G13" s="5" t="s">
        <v>450</v>
      </c>
      <c r="H13" s="5" t="s">
        <v>443</v>
      </c>
    </row>
    <row r="14" spans="1:8" ht="85">
      <c r="A14" s="238"/>
      <c r="B14" s="36" t="s">
        <v>204</v>
      </c>
      <c r="C14" s="13" t="s">
        <v>452</v>
      </c>
      <c r="D14" s="5" t="s">
        <v>297</v>
      </c>
      <c r="E14" s="57" t="str">
        <f>HYPERLINK("https://drive.google.com/file/d/1ljlCO5hAbiTZ694Qhkcs_Zl9_jGpU8pV/view","
https://drive.google.com/open?id=1ljlCO5hAbiTZ694Qhkcs_Zl9_jGpU8pV
cборник упражнений- упр 1,3,4,6,7,8,11,12- обязательно, ост -по желанию
")</f>
        <v xml:space="preserve">
https://drive.google.com/open?id=1ljlCO5hAbiTZ694Qhkcs_Zl9_jGpU8pV
cборник упражнений- упр 1,3,4,6,7,8,11,12- обязательно, ост -по желанию
</v>
      </c>
      <c r="F14" s="5" t="s">
        <v>226</v>
      </c>
      <c r="G14" s="5" t="s">
        <v>467</v>
      </c>
      <c r="H14" s="5" t="s">
        <v>443</v>
      </c>
    </row>
    <row r="15" spans="1:8" ht="13">
      <c r="A15" s="228" t="s">
        <v>82</v>
      </c>
      <c r="B15" s="229"/>
      <c r="C15" s="229"/>
      <c r="D15" s="229"/>
      <c r="E15" s="230"/>
      <c r="F15" s="231">
        <v>43950</v>
      </c>
      <c r="G15" s="229"/>
      <c r="H15" s="230"/>
    </row>
    <row r="16" spans="1:8" ht="42">
      <c r="A16" s="3">
        <v>1</v>
      </c>
      <c r="B16" s="7" t="s">
        <v>10</v>
      </c>
      <c r="C16" s="51" t="s">
        <v>398</v>
      </c>
      <c r="D16" s="54" t="s">
        <v>27</v>
      </c>
      <c r="E16" s="53" t="s">
        <v>478</v>
      </c>
      <c r="F16" s="53" t="s">
        <v>479</v>
      </c>
      <c r="G16" s="5" t="s">
        <v>439</v>
      </c>
      <c r="H16" s="5" t="s">
        <v>34</v>
      </c>
    </row>
    <row r="17" spans="1:8" ht="56">
      <c r="A17" s="3">
        <v>2</v>
      </c>
      <c r="B17" s="8" t="s">
        <v>23</v>
      </c>
      <c r="C17" s="51" t="s">
        <v>398</v>
      </c>
      <c r="D17" s="5" t="s">
        <v>480</v>
      </c>
      <c r="E17" s="5" t="s">
        <v>481</v>
      </c>
      <c r="F17" s="53" t="s">
        <v>479</v>
      </c>
      <c r="G17" s="5" t="s">
        <v>413</v>
      </c>
      <c r="H17" s="5" t="s">
        <v>34</v>
      </c>
    </row>
    <row r="18" spans="1:8" ht="42">
      <c r="A18" s="3">
        <v>3</v>
      </c>
      <c r="B18" s="8" t="s">
        <v>35</v>
      </c>
      <c r="C18" s="51" t="s">
        <v>398</v>
      </c>
      <c r="D18" s="53" t="s">
        <v>27</v>
      </c>
      <c r="E18" s="5" t="s">
        <v>482</v>
      </c>
      <c r="F18" s="53" t="s">
        <v>483</v>
      </c>
      <c r="G18" s="5" t="s">
        <v>413</v>
      </c>
      <c r="H18" s="5" t="s">
        <v>34</v>
      </c>
    </row>
    <row r="19" spans="1:8" ht="42">
      <c r="A19" s="3">
        <v>4</v>
      </c>
      <c r="B19" s="14" t="s">
        <v>133</v>
      </c>
      <c r="C19" s="51" t="s">
        <v>398</v>
      </c>
      <c r="D19" s="54" t="s">
        <v>27</v>
      </c>
      <c r="E19" s="5" t="s">
        <v>485</v>
      </c>
      <c r="F19" s="53" t="s">
        <v>486</v>
      </c>
      <c r="G19" s="5" t="s">
        <v>487</v>
      </c>
      <c r="H19" s="5" t="s">
        <v>34</v>
      </c>
    </row>
    <row r="20" spans="1:8" ht="30">
      <c r="A20" s="236">
        <v>5</v>
      </c>
      <c r="B20" s="36" t="s">
        <v>204</v>
      </c>
      <c r="C20" s="13" t="s">
        <v>217</v>
      </c>
      <c r="D20" s="5" t="s">
        <v>220</v>
      </c>
      <c r="E20" s="5" t="s">
        <v>473</v>
      </c>
      <c r="F20" s="5"/>
      <c r="G20" s="5" t="s">
        <v>323</v>
      </c>
      <c r="H20" s="5" t="s">
        <v>293</v>
      </c>
    </row>
    <row r="21" spans="1:8" ht="85">
      <c r="A21" s="237"/>
      <c r="B21" s="36" t="s">
        <v>204</v>
      </c>
      <c r="C21" s="13" t="s">
        <v>433</v>
      </c>
      <c r="D21" s="5" t="s">
        <v>434</v>
      </c>
      <c r="E21" s="5" t="s">
        <v>493</v>
      </c>
      <c r="F21" s="5" t="s">
        <v>494</v>
      </c>
      <c r="G21" s="5" t="s">
        <v>497</v>
      </c>
      <c r="H21" s="5" t="s">
        <v>498</v>
      </c>
    </row>
    <row r="22" spans="1:8" ht="85">
      <c r="A22" s="238"/>
      <c r="B22" s="36" t="s">
        <v>204</v>
      </c>
      <c r="C22" s="13" t="s">
        <v>224</v>
      </c>
      <c r="D22" s="5" t="s">
        <v>297</v>
      </c>
      <c r="E22" s="45" t="s">
        <v>488</v>
      </c>
      <c r="F22" s="59" t="s">
        <v>226</v>
      </c>
      <c r="G22" s="5" t="s">
        <v>489</v>
      </c>
      <c r="H22" s="5" t="s">
        <v>498</v>
      </c>
    </row>
    <row r="23" spans="1:8" ht="13">
      <c r="A23" s="228" t="s">
        <v>111</v>
      </c>
      <c r="B23" s="229"/>
      <c r="C23" s="229"/>
      <c r="D23" s="229"/>
      <c r="E23" s="230"/>
      <c r="F23" s="231">
        <v>43951</v>
      </c>
      <c r="G23" s="229"/>
      <c r="H23" s="230"/>
    </row>
    <row r="24" spans="1:8" ht="141">
      <c r="A24" s="3">
        <v>1</v>
      </c>
      <c r="B24" s="15" t="s">
        <v>93</v>
      </c>
      <c r="C24" s="13" t="s">
        <v>138</v>
      </c>
      <c r="D24" s="5" t="s">
        <v>105</v>
      </c>
      <c r="E24" s="5" t="s">
        <v>513</v>
      </c>
      <c r="F24" s="5" t="s">
        <v>108</v>
      </c>
      <c r="G24" s="5" t="s">
        <v>514</v>
      </c>
      <c r="H24" s="5" t="s">
        <v>110</v>
      </c>
    </row>
    <row r="25" spans="1:8" ht="42">
      <c r="A25" s="3">
        <v>2</v>
      </c>
      <c r="B25" s="8" t="s">
        <v>35</v>
      </c>
      <c r="C25" s="51" t="s">
        <v>398</v>
      </c>
      <c r="D25" s="53" t="s">
        <v>27</v>
      </c>
      <c r="E25" s="5" t="s">
        <v>515</v>
      </c>
      <c r="F25" s="53" t="s">
        <v>516</v>
      </c>
      <c r="G25" s="5" t="s">
        <v>517</v>
      </c>
      <c r="H25" s="5" t="s">
        <v>34</v>
      </c>
    </row>
    <row r="26" spans="1:8" ht="42">
      <c r="A26" s="3">
        <v>3</v>
      </c>
      <c r="B26" s="8" t="s">
        <v>23</v>
      </c>
      <c r="C26" s="51" t="s">
        <v>398</v>
      </c>
      <c r="D26" s="54" t="s">
        <v>27</v>
      </c>
      <c r="E26" s="5" t="s">
        <v>515</v>
      </c>
      <c r="F26" s="53" t="s">
        <v>486</v>
      </c>
      <c r="G26" s="5" t="s">
        <v>517</v>
      </c>
      <c r="H26" s="5" t="s">
        <v>34</v>
      </c>
    </row>
    <row r="27" spans="1:8" ht="28">
      <c r="A27" s="3">
        <v>4</v>
      </c>
      <c r="B27" s="10" t="s">
        <v>39</v>
      </c>
      <c r="C27" s="51" t="s">
        <v>42</v>
      </c>
      <c r="D27" s="5" t="s">
        <v>297</v>
      </c>
      <c r="E27" s="5" t="s">
        <v>518</v>
      </c>
      <c r="F27" s="5" t="s">
        <v>519</v>
      </c>
      <c r="G27" s="5" t="s">
        <v>520</v>
      </c>
      <c r="H27" s="5" t="s">
        <v>46</v>
      </c>
    </row>
    <row r="28" spans="1:8" ht="42">
      <c r="A28" s="3">
        <v>5</v>
      </c>
      <c r="B28" s="7" t="s">
        <v>10</v>
      </c>
      <c r="C28" s="51" t="s">
        <v>398</v>
      </c>
      <c r="D28" s="53" t="s">
        <v>27</v>
      </c>
      <c r="E28" s="5" t="s">
        <v>521</v>
      </c>
      <c r="F28" s="53" t="s">
        <v>522</v>
      </c>
      <c r="G28" s="5" t="s">
        <v>517</v>
      </c>
      <c r="H28" s="5" t="s">
        <v>34</v>
      </c>
    </row>
    <row r="29" spans="1:8" ht="14">
      <c r="A29" s="6" t="s">
        <v>129</v>
      </c>
      <c r="B29" s="60"/>
      <c r="C29" s="60"/>
      <c r="D29" s="5"/>
      <c r="E29" s="61"/>
      <c r="F29" s="228" t="s">
        <v>131</v>
      </c>
      <c r="G29" s="229"/>
      <c r="H29" s="230"/>
    </row>
    <row r="30" spans="1:8" ht="56">
      <c r="A30" s="236">
        <v>1</v>
      </c>
      <c r="B30" s="36" t="s">
        <v>204</v>
      </c>
      <c r="C30" s="13" t="s">
        <v>217</v>
      </c>
      <c r="D30" s="5" t="s">
        <v>220</v>
      </c>
      <c r="E30" s="17" t="s">
        <v>529</v>
      </c>
      <c r="F30" s="27" t="s">
        <v>219</v>
      </c>
      <c r="G30" s="5" t="s">
        <v>371</v>
      </c>
      <c r="H30" s="5" t="s">
        <v>293</v>
      </c>
    </row>
    <row r="31" spans="1:8" ht="57">
      <c r="A31" s="237"/>
      <c r="B31" s="36" t="s">
        <v>204</v>
      </c>
      <c r="C31" s="13" t="s">
        <v>433</v>
      </c>
      <c r="D31" s="5" t="s">
        <v>530</v>
      </c>
      <c r="E31" s="5" t="s">
        <v>531</v>
      </c>
      <c r="F31" s="5" t="s">
        <v>532</v>
      </c>
      <c r="G31" s="63"/>
      <c r="H31" s="5" t="s">
        <v>528</v>
      </c>
    </row>
    <row r="32" spans="1:8" ht="85">
      <c r="A32" s="238"/>
      <c r="B32" s="36" t="s">
        <v>204</v>
      </c>
      <c r="C32" s="13" t="s">
        <v>224</v>
      </c>
      <c r="D32" s="5" t="s">
        <v>297</v>
      </c>
      <c r="E32" s="55"/>
      <c r="F32" s="5" t="s">
        <v>226</v>
      </c>
      <c r="G32" s="62"/>
      <c r="H32" s="5" t="s">
        <v>534</v>
      </c>
    </row>
    <row r="33" spans="1:8" ht="42">
      <c r="A33" s="3">
        <v>2</v>
      </c>
      <c r="B33" s="7" t="s">
        <v>10</v>
      </c>
      <c r="C33" s="51" t="s">
        <v>398</v>
      </c>
      <c r="D33" s="54" t="s">
        <v>27</v>
      </c>
      <c r="E33" s="5" t="s">
        <v>535</v>
      </c>
      <c r="F33" s="53" t="s">
        <v>536</v>
      </c>
      <c r="G33" s="5" t="s">
        <v>537</v>
      </c>
      <c r="H33" s="5" t="s">
        <v>34</v>
      </c>
    </row>
    <row r="34" spans="1:8" ht="32">
      <c r="A34" s="3">
        <v>3</v>
      </c>
      <c r="B34" s="10" t="s">
        <v>39</v>
      </c>
      <c r="C34" s="13" t="s">
        <v>42</v>
      </c>
      <c r="D34" s="5" t="s">
        <v>297</v>
      </c>
      <c r="E34" s="5" t="s">
        <v>538</v>
      </c>
      <c r="F34" s="5" t="s">
        <v>539</v>
      </c>
      <c r="G34" s="5" t="s">
        <v>540</v>
      </c>
      <c r="H34" s="5" t="s">
        <v>46</v>
      </c>
    </row>
    <row r="35" spans="1:8" ht="56">
      <c r="A35" s="3">
        <v>4</v>
      </c>
      <c r="B35" s="14" t="s">
        <v>65</v>
      </c>
      <c r="C35" s="51" t="s">
        <v>398</v>
      </c>
      <c r="D35" s="54" t="s">
        <v>27</v>
      </c>
      <c r="E35" s="5" t="s">
        <v>541</v>
      </c>
      <c r="F35" s="53" t="s">
        <v>542</v>
      </c>
      <c r="G35" s="5" t="s">
        <v>543</v>
      </c>
      <c r="H35" s="5" t="s">
        <v>34</v>
      </c>
    </row>
  </sheetData>
  <mergeCells count="12">
    <mergeCell ref="A15:E15"/>
    <mergeCell ref="F15:H15"/>
    <mergeCell ref="A2:E2"/>
    <mergeCell ref="F2:H2"/>
    <mergeCell ref="A7:E7"/>
    <mergeCell ref="F7:H7"/>
    <mergeCell ref="A12:A14"/>
    <mergeCell ref="A20:A22"/>
    <mergeCell ref="A23:E23"/>
    <mergeCell ref="F23:H23"/>
    <mergeCell ref="F29:H29"/>
    <mergeCell ref="A30:A32"/>
  </mergeCells>
  <conditionalFormatting sqref="B3:C6 B8:C14 B16:B19 C16:C22 B24:C28 B30:C35">
    <cfRule type="notContainsBlanks" dxfId="28" priority="1">
      <formula>LEN(TRIM(B3))&gt;0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37</vt:i4>
      </vt:variant>
    </vt:vector>
  </HeadingPairs>
  <TitlesOfParts>
    <vt:vector size="37" baseType="lpstr">
      <vt:lpstr>1а</vt:lpstr>
      <vt:lpstr>1б</vt:lpstr>
      <vt:lpstr>1в</vt:lpstr>
      <vt:lpstr>1г</vt:lpstr>
      <vt:lpstr>2а</vt:lpstr>
      <vt:lpstr>2б</vt:lpstr>
      <vt:lpstr>2в</vt:lpstr>
      <vt:lpstr>2г</vt:lpstr>
      <vt:lpstr>3а</vt:lpstr>
      <vt:lpstr>3б</vt:lpstr>
      <vt:lpstr>3в</vt:lpstr>
      <vt:lpstr>3г</vt:lpstr>
      <vt:lpstr>4a</vt:lpstr>
      <vt:lpstr>4б</vt:lpstr>
      <vt:lpstr>4в</vt:lpstr>
      <vt:lpstr>4г</vt:lpstr>
      <vt:lpstr>5a</vt:lpstr>
      <vt:lpstr>5б</vt:lpstr>
      <vt:lpstr>5в</vt:lpstr>
      <vt:lpstr>5г</vt:lpstr>
      <vt:lpstr>6а</vt:lpstr>
      <vt:lpstr>6б</vt:lpstr>
      <vt:lpstr>6в</vt:lpstr>
      <vt:lpstr>6г</vt:lpstr>
      <vt:lpstr>7a</vt:lpstr>
      <vt:lpstr>7б</vt:lpstr>
      <vt:lpstr>7в</vt:lpstr>
      <vt:lpstr>8a</vt:lpstr>
      <vt:lpstr>8б</vt:lpstr>
      <vt:lpstr>8в</vt:lpstr>
      <vt:lpstr>9a</vt:lpstr>
      <vt:lpstr>9б</vt:lpstr>
      <vt:lpstr>9в</vt:lpstr>
      <vt:lpstr>10a</vt:lpstr>
      <vt:lpstr>10б</vt:lpstr>
      <vt:lpstr>11a</vt:lpstr>
      <vt:lpstr>11б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2020-05-11T09:49:40Z</dcterms:created>
  <dcterms:modified xsi:type="dcterms:W3CDTF">2020-05-11T09:49:40Z</dcterms:modified>
</cp:coreProperties>
</file>