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4"/>
  <workbookPr defaultThemeVersion="166925"/>
  <mc:AlternateContent xmlns:mc="http://schemas.openxmlformats.org/markup-compatibility/2006">
    <mc:Choice Requires="x15">
      <x15ac:absPath xmlns:x15ac="http://schemas.microsoft.com/office/spreadsheetml/2010/11/ac" url="/Users/mac/Downloads/"/>
    </mc:Choice>
  </mc:AlternateContent>
  <xr:revisionPtr revIDLastSave="0" documentId="13_ncr:1_{3D86F51A-CF2D-E64D-A3A5-38A637778F34}" xr6:coauthVersionLast="38" xr6:coauthVersionMax="38" xr10:uidLastSave="{00000000-0000-0000-0000-000000000000}"/>
  <bookViews>
    <workbookView xWindow="0" yWindow="440" windowWidth="25600" windowHeight="15480" xr2:uid="{00000000-000D-0000-FFFF-FFFF00000000}"/>
  </bookViews>
  <sheets>
    <sheet name="1а" sheetId="1" r:id="rId1"/>
    <sheet name="1б" sheetId="2" r:id="rId2"/>
    <sheet name="1в" sheetId="3" r:id="rId3"/>
    <sheet name="1г" sheetId="4" r:id="rId4"/>
    <sheet name="2а" sheetId="5" r:id="rId5"/>
    <sheet name="2б" sheetId="6" r:id="rId6"/>
    <sheet name="2в" sheetId="7" r:id="rId7"/>
    <sheet name="2г" sheetId="8" r:id="rId8"/>
    <sheet name="3а" sheetId="9" r:id="rId9"/>
    <sheet name="3б" sheetId="10" r:id="rId10"/>
    <sheet name="3в" sheetId="11" r:id="rId11"/>
    <sheet name="3г" sheetId="12" r:id="rId12"/>
    <sheet name="4a" sheetId="13" r:id="rId13"/>
    <sheet name="4б" sheetId="14" r:id="rId14"/>
    <sheet name="4в" sheetId="15" r:id="rId15"/>
    <sheet name="4г" sheetId="16" r:id="rId16"/>
    <sheet name="5a" sheetId="17" r:id="rId17"/>
    <sheet name="5б" sheetId="18" r:id="rId18"/>
    <sheet name="5в" sheetId="19" r:id="rId19"/>
    <sheet name="5г" sheetId="20" r:id="rId20"/>
    <sheet name="6а" sheetId="21" r:id="rId21"/>
    <sheet name="6б" sheetId="22" r:id="rId22"/>
    <sheet name="6в" sheetId="23" r:id="rId23"/>
    <sheet name="6г" sheetId="24" r:id="rId24"/>
    <sheet name="7a" sheetId="25" r:id="rId25"/>
    <sheet name="7б" sheetId="26" r:id="rId26"/>
    <sheet name="7в" sheetId="27" r:id="rId27"/>
    <sheet name="8а" sheetId="41" r:id="rId28"/>
    <sheet name="8б" sheetId="30" r:id="rId29"/>
    <sheet name="8в" sheetId="31" r:id="rId30"/>
    <sheet name="9a" sheetId="32" r:id="rId31"/>
    <sheet name="9б" sheetId="33" r:id="rId32"/>
    <sheet name="9в" sheetId="34" r:id="rId33"/>
    <sheet name="10a" sheetId="35" r:id="rId34"/>
    <sheet name="10б" sheetId="36" r:id="rId35"/>
    <sheet name="11a" sheetId="37" r:id="rId36"/>
    <sheet name="11б" sheetId="38" r:id="rId37"/>
    <sheet name="Rasp" sheetId="39" r:id="rId38"/>
    <sheet name="Лист3" sheetId="40" r:id="rId39"/>
  </sheets>
  <calcPr calcId="179021"/>
</workbook>
</file>

<file path=xl/calcChain.xml><?xml version="1.0" encoding="utf-8"?>
<calcChain xmlns="http://schemas.openxmlformats.org/spreadsheetml/2006/main">
  <c r="E12" i="41" l="1"/>
  <c r="F11" i="41"/>
  <c r="E11" i="41"/>
  <c r="E10" i="41"/>
  <c r="F9" i="41"/>
  <c r="E9" i="41"/>
  <c r="E29" i="38"/>
  <c r="E28" i="38"/>
  <c r="F27" i="38"/>
  <c r="E27" i="38"/>
  <c r="E26" i="38"/>
  <c r="E54" i="37"/>
  <c r="F53" i="37"/>
  <c r="E53" i="37"/>
  <c r="E52" i="37"/>
  <c r="E33" i="36"/>
  <c r="F32" i="36"/>
  <c r="E32" i="36"/>
  <c r="E31" i="36"/>
  <c r="F30" i="36"/>
  <c r="E30" i="36"/>
  <c r="E42" i="35"/>
  <c r="F41" i="35"/>
  <c r="E41" i="35"/>
  <c r="E40" i="35"/>
  <c r="F39" i="35"/>
  <c r="E39" i="35"/>
  <c r="E16" i="34"/>
  <c r="F15" i="34"/>
  <c r="E15" i="34"/>
  <c r="E20" i="33"/>
  <c r="F19" i="33"/>
  <c r="E19" i="33"/>
  <c r="E7" i="32"/>
  <c r="F6" i="32"/>
  <c r="E6" i="32"/>
  <c r="E50" i="31"/>
  <c r="E22" i="31"/>
  <c r="F21" i="31"/>
  <c r="E21" i="31"/>
  <c r="E20" i="31"/>
  <c r="F19" i="31"/>
  <c r="E19" i="31"/>
  <c r="E14" i="31"/>
  <c r="E28" i="30"/>
  <c r="F27" i="30"/>
  <c r="E27" i="30"/>
  <c r="E26" i="30"/>
  <c r="F25" i="30"/>
  <c r="E25" i="30"/>
  <c r="E5" i="27"/>
  <c r="F4" i="27"/>
  <c r="E4" i="27"/>
  <c r="E44" i="26"/>
  <c r="F43" i="26"/>
  <c r="E43" i="26"/>
  <c r="E42" i="26"/>
  <c r="F41" i="26"/>
  <c r="E41" i="26"/>
  <c r="E47" i="25"/>
  <c r="F46" i="25"/>
  <c r="E46" i="25"/>
  <c r="E45" i="25"/>
  <c r="F44" i="25"/>
  <c r="E44" i="25"/>
  <c r="E35" i="25"/>
  <c r="E40" i="24"/>
  <c r="E30" i="24"/>
  <c r="E37" i="23"/>
  <c r="E16" i="23"/>
  <c r="E40" i="22"/>
  <c r="E14" i="22"/>
  <c r="E35" i="21"/>
  <c r="E33" i="21"/>
  <c r="E41" i="20"/>
  <c r="E9" i="20"/>
  <c r="E29" i="18"/>
  <c r="E11" i="18"/>
  <c r="E15" i="17"/>
  <c r="E5" i="17"/>
  <c r="E35" i="10"/>
  <c r="E12" i="10"/>
  <c r="E22" i="9"/>
  <c r="E12" i="8"/>
  <c r="E5" i="8"/>
  <c r="D24" i="7"/>
  <c r="D7" i="7"/>
  <c r="E18" i="6"/>
  <c r="E6" i="6"/>
  <c r="E9" i="5"/>
</calcChain>
</file>

<file path=xl/sharedStrings.xml><?xml version="1.0" encoding="utf-8"?>
<sst xmlns="http://schemas.openxmlformats.org/spreadsheetml/2006/main" count="9935" uniqueCount="2654">
  <si>
    <t>Предмет</t>
  </si>
  <si>
    <t>Номер урока</t>
  </si>
  <si>
    <t>Учитель</t>
  </si>
  <si>
    <t>Форма проведения урока</t>
  </si>
  <si>
    <t>Задания с указанием образовательного ресурса</t>
  </si>
  <si>
    <t>Форма предоставления результата</t>
  </si>
  <si>
    <t>Дата, время предоставления результата</t>
  </si>
  <si>
    <t>Текущая аттестация оценивание</t>
  </si>
  <si>
    <t>Понедельник</t>
  </si>
  <si>
    <t>Литературное чтение</t>
  </si>
  <si>
    <t xml:space="preserve">Козырева Наталья Владимировна </t>
  </si>
  <si>
    <t>Самостоятельная работа на платформе</t>
  </si>
  <si>
    <t>Ссылка на платформу Яндекс Учебник, учебник   стр. 24-25 выразительно читать</t>
  </si>
  <si>
    <t>Арсентьева Е.П.</t>
  </si>
  <si>
    <t>Аудиозапись в Whats App  учителю</t>
  </si>
  <si>
    <t>Барышева Жанна Евгеньевна</t>
  </si>
  <si>
    <t>до 19. 00 20.04.2020</t>
  </si>
  <si>
    <t>Ссылка на платформу РЭШ №49 ;Учебник стр.60-62 ,в тетради воросы 3,5,6</t>
  </si>
  <si>
    <t>Ссылка на платформу resh.edy.ru урок 49,учебник  стр.60-62,проверь себя  вопросы №2-6</t>
  </si>
  <si>
    <t>Индивидуальная</t>
  </si>
  <si>
    <t>Прохождение теста на платформе  resh.edy.ru</t>
  </si>
  <si>
    <t>Прохождение теста на платформе resh.edy.ru</t>
  </si>
  <si>
    <t>до 18.00 20.04.2020</t>
  </si>
  <si>
    <t>до 19.00 24.04.2020</t>
  </si>
  <si>
    <t>Фронтальная На основании прохождения теста на платформе</t>
  </si>
  <si>
    <t>Русский язык</t>
  </si>
  <si>
    <t>Самостоятельная работа обучающихся</t>
  </si>
  <si>
    <t xml:space="preserve">resh.edu.ru;Учебник стр. 39 выучить правило, упр. 2 письменно </t>
  </si>
  <si>
    <t>Ссылка на видеофильм resh.edy.ru №36, учебник стр. 55-57</t>
  </si>
  <si>
    <t>Прохождение теста на платформе  resh.edy.ru  ВКонтакте</t>
  </si>
  <si>
    <t>до 18.00</t>
  </si>
  <si>
    <t>Ссылка на видеофильм resh.edy.ru №36, учебник стр. 56-57</t>
  </si>
  <si>
    <t>Фронтальная Оценка за содержание</t>
  </si>
  <si>
    <t>фотография в Whats App  учителю</t>
  </si>
  <si>
    <t>Математика</t>
  </si>
  <si>
    <t>Ссылка на платформу resh.edy.ru  №61Учебник стр.76 вся</t>
  </si>
  <si>
    <t>РЭШ, ВКонтакте</t>
  </si>
  <si>
    <t>Ссылка на платформу resh.edy.ru Учебник стр.77-78</t>
  </si>
  <si>
    <t>Физкультура</t>
  </si>
  <si>
    <t>Фронтальная На основании прохождения теста на платформе, индивидуальная</t>
  </si>
  <si>
    <t>resh.edu.ru;Учебник стр. 69 N 1,2,3,5</t>
  </si>
  <si>
    <t>Савченко Николай Павлович</t>
  </si>
  <si>
    <t>см. подвижные игры. упр.я для физкультминутки</t>
  </si>
  <si>
    <t>Ответы на эл.почту:sportzal.neva641-2@mail.ru</t>
  </si>
  <si>
    <t>до 19. 00 22.04.2020</t>
  </si>
  <si>
    <t>выборочная</t>
  </si>
  <si>
    <t>Вторник</t>
  </si>
  <si>
    <t>Карасев С.А.</t>
  </si>
  <si>
    <t>Подвижные игры. Учебник В.И.Лях, Видеофрагменты игр физкультминутки</t>
  </si>
  <si>
    <t>Ответы на эл.почту:sportzal.neva641@mail.ru</t>
  </si>
  <si>
    <t>27.04  до 16.00</t>
  </si>
  <si>
    <t>Выборочная</t>
  </si>
  <si>
    <t>Рукавишникова Алёна Алексеевна</t>
  </si>
  <si>
    <t>Ссылка на платформу resh.edy.ru/subject/lesson/4188/start/169062</t>
  </si>
  <si>
    <t>Яндекс Учебник ;Учебник стр. 70, N 1,3,?, выучить и записать примеры "Запомни!"</t>
  </si>
  <si>
    <t>до 19. 00  21.04.2020</t>
  </si>
  <si>
    <t>Ссылка на платформу Яндекс Учебник ,учебник  стр.22-23 прочитать,аудиозапись задания 2</t>
  </si>
  <si>
    <t xml:space="preserve"> В Whats App  учителю аудиозапись чтения</t>
  </si>
  <si>
    <t>до 19. 00   21. 04.2020</t>
  </si>
  <si>
    <t>resh.edu.ru;Учебник стр. 41, упр.4,5 письменно</t>
  </si>
  <si>
    <t>до 19. 00 21. 04.2020</t>
  </si>
  <si>
    <t>Окружающий мир</t>
  </si>
  <si>
    <t>Бырышева Жанна Евгеньевна</t>
  </si>
  <si>
    <t>Самостоятельная работа.</t>
  </si>
  <si>
    <t>Ссылка на платформу resh.edy.ru Учебник стр.78, ( по желанию стр.79)</t>
  </si>
  <si>
    <t>Ссылка на платформу resh.edy.ru урок 46,Провероная работа с .46,47</t>
  </si>
  <si>
    <t>Тест в РЭШ, ВКонтакте</t>
  </si>
  <si>
    <t>Ссылка на платформу resh.edy.ru Учебник стр.64-65, выразительное чтение, выучить на выбор любое</t>
  </si>
  <si>
    <t>resh.edy.ru урок 50,учебник стр.64-65,читать,стихотворение по выбору наизусть</t>
  </si>
  <si>
    <t>РЭШ</t>
  </si>
  <si>
    <t>аудиозапись в Whats App  учителю</t>
  </si>
  <si>
    <t>до 17.00</t>
  </si>
  <si>
    <t>Ссылка на платформу resh.edy.ru №47 Учебник стр.58-59</t>
  </si>
  <si>
    <t>Групповая работа обучающихся</t>
  </si>
  <si>
    <t>Яндекс Учебник ;Учебник стр. 50-51 читать, отвечать на вопрос: "Я узнал(а) "</t>
  </si>
  <si>
    <t xml:space="preserve">видеоконференция  через Zoom или видеозапись рассказа </t>
  </si>
  <si>
    <t>в 14. 00  21.04.2020</t>
  </si>
  <si>
    <t xml:space="preserve">Ссылка на платформу resh.edy.ru №27  Учебник с.54-55, тетрадь. </t>
  </si>
  <si>
    <t>ВКонтакте, тест в РЭШ</t>
  </si>
  <si>
    <t>см. в интернете веселые старты для 1 кл</t>
  </si>
  <si>
    <t>на почту</t>
  </si>
  <si>
    <t>до 12.00.23.04.2020</t>
  </si>
  <si>
    <t>Среда</t>
  </si>
  <si>
    <t>Прыжок в длину с места</t>
  </si>
  <si>
    <t>Ответы на эл.почту</t>
  </si>
  <si>
    <t>27.04 до 16.00</t>
  </si>
  <si>
    <t>Коллективная работа обучающихся</t>
  </si>
  <si>
    <t xml:space="preserve">Ссылка на платформу resh.edy.ru,учебник  стр.28, проект "Создаём музей - Город Букв" </t>
  </si>
  <si>
    <t>видеоконференция через Zoom</t>
  </si>
  <si>
    <t>в 14.00  22.04.2020</t>
  </si>
  <si>
    <t>Фронтальная На основании прохождения теста на платформе и индивидуальная</t>
  </si>
  <si>
    <t xml:space="preserve">Прохождение теста на платформе  </t>
  </si>
  <si>
    <t>Яндекс Учебник;Учебник стр. 42 читать, упр. 7 письменно, устный разбор упр.6,8</t>
  </si>
  <si>
    <t>фотография в Whats App  учителю, аудиозапись</t>
  </si>
  <si>
    <t>Музыка</t>
  </si>
  <si>
    <t xml:space="preserve">Кушнир Наталья Юрьевна </t>
  </si>
  <si>
    <t>Ссылка на платформу resh.edy.ru  ,учебник стр.66-67.,выразительное чтение</t>
  </si>
  <si>
    <t xml:space="preserve">Посмотрите видеоурок со вступительной частью:
https://resh.edu.ru/subject/lesson/4334/start/226908/ 
https://resh.edu.ru/subject/lesson/4334/main/226912/ 
и ответьте на вопросы в форме по ссылке:
https://forms.gle/HR8Ep9hXPRxxjNYM6 </t>
  </si>
  <si>
    <t>Ссылка на платформу resh.edy.ru Учебник стр. 66 наизусть по выбору</t>
  </si>
  <si>
    <t>Тест на платформе resh.edy.ru</t>
  </si>
  <si>
    <t>Ответы  на вопросы в google-формах</t>
  </si>
  <si>
    <t>Видеоурок в РЭШ, ВКонтакте</t>
  </si>
  <si>
    <t xml:space="preserve"> до 18.00ч.  25.04.2020</t>
  </si>
  <si>
    <t>Фронтальная на основании ответов</t>
  </si>
  <si>
    <t xml:space="preserve">Ссылка на платформу resh.edy.ru №72 Учебник стр.60-62 Словарное слово: деревня </t>
  </si>
  <si>
    <t xml:space="preserve">Ссылка на платформу resh.edy.ru №72 Учебник стр.60-61 Словарное слово деревня </t>
  </si>
  <si>
    <t>РЭШ или ВКонтакте</t>
  </si>
  <si>
    <t>resh.edu.ru;Учебник стр. 71 №1,2,?</t>
  </si>
  <si>
    <t>Ссылка на платформу resh.edy.ru Провероные работы с.29-32 о вариантам</t>
  </si>
  <si>
    <t>Четверг</t>
  </si>
  <si>
    <t>Ссылка на платформу resh.edy.ru урок 49,учебник стр.79 тест</t>
  </si>
  <si>
    <t>ИЗО</t>
  </si>
  <si>
    <t>Кушнир Наталья Юрьевна</t>
  </si>
  <si>
    <t>Самостоятельная работа учащихся</t>
  </si>
  <si>
    <t xml:space="preserve">Посмотрите видеоурок со вступительной частью:
https://resh.edu.ru/subject/lesson/4334/start/226908/ 
https://resh.edu.ru/subject/lesson/4334/main/226912/ 
и ответьте на вопросы в форме по ссылке:
https://forms.gle/u9vR4GJNT6g1YaFW7 </t>
  </si>
  <si>
    <t>Ответы на вопросы в google-формах</t>
  </si>
  <si>
    <t>до 19.00 25.04.2020</t>
  </si>
  <si>
    <t>resh.edu.ru;Учебник стр. 72, выучить таблицу сложения, № 2,3,4.</t>
  </si>
  <si>
    <t>до 19. 00    23.04.2020</t>
  </si>
  <si>
    <t>Ссылка на платформу resh.edy.ru урок62,учебник стр .80-81</t>
  </si>
  <si>
    <t>Видеоурок на платформе  resh.edy.ru</t>
  </si>
  <si>
    <t>Ссылка на платформу resh.edy.ru урок 51, учебник стр.68,выразительное чтение</t>
  </si>
  <si>
    <t>Город, в котором мы живём Тетрадь или РЭШ №8</t>
  </si>
  <si>
    <t>ВКонтакте</t>
  </si>
  <si>
    <t>до 19.00</t>
  </si>
  <si>
    <t>Ссылка на платформу resh.edy.ru №77  Учебник стр.63-64</t>
  </si>
  <si>
    <t>Город, в котором мы живём или  РЭШ №17</t>
  </si>
  <si>
    <t>Пятница</t>
  </si>
  <si>
    <t>Учебник стр.67-68 выразительное чтение, РЭШ №51</t>
  </si>
  <si>
    <t>Яндексучебник;Учебник стр. 27, письм. зад. 7,8</t>
  </si>
  <si>
    <t>Ссылка на платформу resh.edy.ru №77  Учебник стр.62</t>
  </si>
  <si>
    <t>Технология</t>
  </si>
  <si>
    <t xml:space="preserve">resh.edy.ru урок 15 Свойства ткани. Швейные приспособления. Тетрадь стр.25 </t>
  </si>
  <si>
    <t>Кушнир Н.Ю.</t>
  </si>
  <si>
    <t xml:space="preserve">Посмотрите видеоурок со вступительной частью:
https://resh.edu.ru/subject/lesson/4334/start/226908/ 
https://resh.edu.ru/subject/lesson/4334/main/226912/ 
и ответьте на вопросы в форме по ссылке:
https://forms.gle/bPR7cBfLZorWPpN27 </t>
  </si>
  <si>
    <t>Ссылка на платформу resh.edy.ru №74 Учебник стр.65-66 правило</t>
  </si>
  <si>
    <t>до 18.00ч. 25.04.2020</t>
  </si>
  <si>
    <t>Видеоурок, стр. 43 упр. 9</t>
  </si>
  <si>
    <t>Тетрадь Проверочные работы стр.37-40 по вариантам.</t>
  </si>
  <si>
    <t xml:space="preserve">Ссылка на платформу resh.edy.ru   Учебник с.56-58, тетрадь. </t>
  </si>
  <si>
    <t>Ссылка на платформу resh.edy.ru/subject/lesson/4063/start/169082</t>
  </si>
  <si>
    <t>Видеопрезентация, учебник стр. 94-95</t>
  </si>
  <si>
    <t>Арсентьева Е,П,</t>
  </si>
  <si>
    <t>Свойства ткани. Швейные приспособления. Тетрадь стр.25 или  РЭШ №15</t>
  </si>
  <si>
    <t>Ссылка на платформу resh.edy.ru №74 Учебник стр.63-65 правило</t>
  </si>
  <si>
    <t xml:space="preserve">Ссылка на платформу resh.edy.ru Учебник с.52-53, тетрадь. </t>
  </si>
  <si>
    <t>Видеоурок, учебник стр. 84</t>
  </si>
  <si>
    <t>Подвижные игры</t>
  </si>
  <si>
    <t>Ответы на почту</t>
  </si>
  <si>
    <t>до 19. 00  24.04.2020</t>
  </si>
  <si>
    <t>resh.edu.ru;Учебник упр. 10 стр.43</t>
  </si>
  <si>
    <t>Электронный журнал, видео фильм, презентация, тест</t>
  </si>
  <si>
    <t xml:space="preserve"> разучить и знать подвижные игры на улице</t>
  </si>
  <si>
    <t>ответы на почту</t>
  </si>
  <si>
    <t xml:space="preserve">Палкина С.А </t>
  </si>
  <si>
    <t>Ссылка на платформу РЭШ урок 49, учебник стр 60-62, вопросы 2-6(проверь себя)</t>
  </si>
  <si>
    <t>Палкина С.А.</t>
  </si>
  <si>
    <t>Ссылка на видеофильм РЭШ номер 36, учебник с.56-57</t>
  </si>
  <si>
    <t>Фотография в WhatsApp</t>
  </si>
  <si>
    <t>Ссылка на платформу РЭШ, учебник с.77-78</t>
  </si>
  <si>
    <t>Мазурова И.В</t>
  </si>
  <si>
    <t xml:space="preserve">Самостоятельная работа учащихся </t>
  </si>
  <si>
    <t>https://resh.edu.ru/subject/lesson/5097/start/168957/</t>
  </si>
  <si>
    <t>на платформе</t>
  </si>
  <si>
    <t>до 21.04.до 16.00</t>
  </si>
  <si>
    <t>Ссылка на платформу РЭШ урок 46, проверочная работа с.46-47</t>
  </si>
  <si>
    <t>Тест на платформе resh.edy.ru, WhatsApp</t>
  </si>
  <si>
    <t xml:space="preserve">Фронтальная. На основании прохождения теста на платформе </t>
  </si>
  <si>
    <t>Ссылка на платформу РЭШ урок 50, учебник с.64-65, читать, стихотворение по выбору наизусть</t>
  </si>
  <si>
    <t>Аудиозапись в WhatsApp</t>
  </si>
  <si>
    <t xml:space="preserve">Индивидуальная </t>
  </si>
  <si>
    <t>Ссылка на платформу РЭШ номер 47, учебник с.58-59</t>
  </si>
  <si>
    <t>Фотография WhatsApp</t>
  </si>
  <si>
    <t>Окружающий мир(Нетрадиционная форма)</t>
  </si>
  <si>
    <t>Ссылка на платформу РЭШ номер 27, учебник с.54-55, тетрадь</t>
  </si>
  <si>
    <t>Мазурова И.В.</t>
  </si>
  <si>
    <t>https://resh.edu.ru/subject/lesson/5566/start/168978/</t>
  </si>
  <si>
    <t>Чапосова Н.В.</t>
  </si>
  <si>
    <t>Самостоятельная работа на платформе РЭШ</t>
  </si>
  <si>
    <t>resh.edu.ru;Учебник с.164, пересказ со слов: "В это время вошла мама..." до конца. Тетрадь-с.65-66 задание 2 читать, задание 3-записать.</t>
  </si>
  <si>
    <t>Прохождение теста на платформе РЭШ, фотография задания, видеозапись…</t>
  </si>
  <si>
    <t>Фронтальная, оценка за содержание</t>
  </si>
  <si>
    <t>до 23.04. 16.00</t>
  </si>
  <si>
    <t xml:space="preserve">выборочная </t>
  </si>
  <si>
    <t>Свиридова Светлана Алексеевна</t>
  </si>
  <si>
    <t>Тема "Решение задач на нахождение третьего слагаемого." Учебник с.77. Выполнить задания № 1 (устно), № 2. № 3 и 4 (записать краткую запись: удобным способом, решить и написать пояснения к действиям). № 6 .</t>
  </si>
  <si>
    <t>Аудио, фото прислать на WhatsApp</t>
  </si>
  <si>
    <t>до 14:00 20.04.2020</t>
  </si>
  <si>
    <t>Самостоятельная работы учащихся</t>
  </si>
  <si>
    <t>Ссылка на платформу РЭШ, учебник с.66-67 выразительное чтение</t>
  </si>
  <si>
    <t>тест на РЭШ</t>
  </si>
  <si>
    <t>Ссылка на платформу РЭШ номер 72, с.60-62 словарное слово "деревня"</t>
  </si>
  <si>
    <t>Ссылка на платформу РЭШ урок 49, учебник с.79 тест</t>
  </si>
  <si>
    <t>Тесты на платформе</t>
  </si>
  <si>
    <t>Фронтальная. На основании прохождения теста на платформе</t>
  </si>
  <si>
    <t>Город, в котором мы живем или РЭШ номер 17</t>
  </si>
  <si>
    <t>Фотографии в WhatsApp учителю</t>
  </si>
  <si>
    <t>resh.edu.ru; учебник с.81 упр.142,143 (глаголы подчеркнуть двумя чертами), словарная работа:ОБЕД записать 1 строчку, подобрать два однокоренных слова, выделить корень</t>
  </si>
  <si>
    <t xml:space="preserve"> фотография задания, аудио-, видеозапись</t>
  </si>
  <si>
    <t>Ссылка на платформу РЭШ урок 62, учебник с.80-81</t>
  </si>
  <si>
    <t>Видеоурок на платформе РЭШ</t>
  </si>
  <si>
    <t>Английский язык</t>
  </si>
  <si>
    <t>Ссылка на платформу РЭШ урок 51, учебник с.68 выразительное чтение</t>
  </si>
  <si>
    <t>Тест на платформе РЭШ</t>
  </si>
  <si>
    <t>Ссылка на платформу РЭШ номер 77, учебник с.63-64</t>
  </si>
  <si>
    <t xml:space="preserve">Посмотрите видеоурок со вступительной частью:
https://resh.edu.ru/subject/lesson/4334/start/226908/ 
https://resh.edu.ru/subject/lesson/4334/main/226912/ 
и ответьте на вопросы в форме по ссылке:
https://forms.gle/XF8UrUaewM4989iF8  </t>
  </si>
  <si>
    <t xml:space="preserve">Самостоятельная работа на платформе РЭШ </t>
  </si>
  <si>
    <t>resh.edu.ru;Учебник с.77 №2,3,4,6,8, задание под красной чертой</t>
  </si>
  <si>
    <t>Фотография задания</t>
  </si>
  <si>
    <t>Стародубова О.Г.</t>
  </si>
  <si>
    <t>раб.тетр. с.29, 30, 31  упр.8,9,10,11,  учебник с.65 у.4 выучить  1,2 стих-я</t>
  </si>
  <si>
    <t xml:space="preserve"> отправить на Whats App</t>
  </si>
  <si>
    <t>РЭШ урок 15 свойства ткани. Швейные приспосабления. Тетрадь с.25</t>
  </si>
  <si>
    <t>Фотографии на WhatsApp учителю</t>
  </si>
  <si>
    <t>Ссылка на платформу РЭШ урок 74, учебник .65-66 правило</t>
  </si>
  <si>
    <t>22.04.2020 до 12.00</t>
  </si>
  <si>
    <t xml:space="preserve"> выборочная</t>
  </si>
  <si>
    <t>Ссылка на платформу РЭШ, учебник с.56-58, тетрадь</t>
  </si>
  <si>
    <t xml:space="preserve">составить свой режим дня </t>
  </si>
  <si>
    <t>почта учителя</t>
  </si>
  <si>
    <t>до 24.04 до 16.00</t>
  </si>
  <si>
    <t xml:space="preserve">Посмотрите видеоурок со вступительной частью:
https://resh.edu.ru/subject/lesson/5263/start/227948/ 
https://resh.edu.ru/subject/lesson/5263/main/227952/ 
https://resh.edu.ru/subject/lesson/5263/main/227953/ 
и исполнение произведения:
https://www.youtube.com/watch?v=tKkBiJi53yA  
и ответьте на вопросы в форме по ссылке:
https://forms.gle/F3oB4RH7qaP5NkUg6 
+ Можно посмотреть мультфильм:                                      
 https://www.youtube.com/watch?v=BaDRBWmeWJk </t>
  </si>
  <si>
    <t>до 18.00 25.04.2020</t>
  </si>
  <si>
    <t>Столярова А.Д.</t>
  </si>
  <si>
    <t>S.B. с.55 слова записать в словарь с транскрипцией, выучить. W.B. с.26 №3 №4. Прослушать слова начиная с 3.15 мин https://youtu.be/0HVsbY2bcV4</t>
  </si>
  <si>
    <t>Фотография задания на почту annast-spb@yandex.ru</t>
  </si>
  <si>
    <t>до 12.00 22.04.2020</t>
  </si>
  <si>
    <t>Акимова О.П.</t>
  </si>
  <si>
    <t>Самостоятельная работа</t>
  </si>
  <si>
    <t>S.B. с.58 №1записать предложения по образцу</t>
  </si>
  <si>
    <t xml:space="preserve">  Фотография задания на почту annast-spb@yandex.ru</t>
  </si>
  <si>
    <t xml:space="preserve"> Почта akimovaaolya@gmail.com 
WhatsApp +79216377020
</t>
  </si>
  <si>
    <t>оценка за письменное задание</t>
  </si>
  <si>
    <t>Свиридова С.А.</t>
  </si>
  <si>
    <t>Тема "Обобщение и закрепление темы "Глагол". Учебник с. 79 № 137. С. 80 № 139, ответить на вопросы устно, письменно выполнить задания учебника.</t>
  </si>
  <si>
    <t>Ответы устно на аудио, фото письменно на WhatsApp</t>
  </si>
  <si>
    <t>Тема "В мире сказочных героев". Как в изображении, в украшении и постройке человек выражает свои чувства, свое отношение к миру.</t>
  </si>
  <si>
    <t>Фотография задания на WhatsApp</t>
  </si>
  <si>
    <t>Учебник с. 179-181, ответы на вопросы.</t>
  </si>
  <si>
    <t>Аудио на WhatsApp</t>
  </si>
  <si>
    <t>до 14:00 21.04.2020</t>
  </si>
  <si>
    <t xml:space="preserve">Контрольная работа. Выполняем в рабочих тетрадях под заголовком "Контрольная  работа". Текст работы будет дан утром во вторник в группе WK. </t>
  </si>
  <si>
    <t>Фото на WhatsApp</t>
  </si>
  <si>
    <t>до 12:00 21.04.2020</t>
  </si>
  <si>
    <t>Тема ""Что такое текст-повествование?" Учебник с. 82, выучить правило. № 144 (задание учебника). С. 83 № 145 (задание учебника).</t>
  </si>
  <si>
    <t>Фото на WhatsApp, аудио: ответы на вопросы</t>
  </si>
  <si>
    <t>до 14:0 21.04.2020</t>
  </si>
  <si>
    <t xml:space="preserve">Почта akimovaaolya@gmail.com 
WhatsApp +79216377020
</t>
  </si>
  <si>
    <t>23.04 до 14.00</t>
  </si>
  <si>
    <t>https://resh.edu.ru/subject/lesson/5129/start/190521/</t>
  </si>
  <si>
    <t>Комиссарова Н.Е.</t>
  </si>
  <si>
    <t>Оценка за чтение</t>
  </si>
  <si>
    <t>Задание в ВК</t>
  </si>
  <si>
    <t>Фото задания в Whats App</t>
  </si>
  <si>
    <t>до 24.00</t>
  </si>
  <si>
    <t>СтародубоваО.Г.</t>
  </si>
  <si>
    <t>раб.тетр. с.29,30,31 упр. 8,9,10,11,  учебник с.65 у.4 выучить стих-я 1,2</t>
  </si>
  <si>
    <t xml:space="preserve"> отправить в WhatsAp</t>
  </si>
  <si>
    <t>22.04 до 14.оо</t>
  </si>
  <si>
    <t>resh.edu.ru; контрольная работа</t>
  </si>
  <si>
    <t>до 16.00 21.04.2020</t>
  </si>
  <si>
    <t>Фронтальная.Оценка за содержание</t>
  </si>
  <si>
    <t>resh.edu.ru;Учебник с.82 правило учить, упр.145( озаглавить,ответить письменно на все вопросы так, чтобы получился связный текст)</t>
  </si>
  <si>
    <t>Прохождение теста на платформе РЭШ… фотография задания</t>
  </si>
  <si>
    <t>https://resh.edu.ru/subject/lesson/4162/</t>
  </si>
  <si>
    <t>раб.тетр. с.29,30,31 упр.8,9,10,11,  учебник с.65 у.4 выучить стих-я 1,2</t>
  </si>
  <si>
    <t xml:space="preserve"> выслать на WhatsApp</t>
  </si>
  <si>
    <t xml:space="preserve"> на платфрме</t>
  </si>
  <si>
    <t>до 22.04 до 16.00</t>
  </si>
  <si>
    <t xml:space="preserve"> </t>
  </si>
  <si>
    <t>до 17.00 21.04.2020</t>
  </si>
  <si>
    <t xml:space="preserve">Новая тема "Весенние изменения в природе. Живая природа весной". Платформа Якласс, предмет Окружающий мир, 2 класс, "Отправляемся в путешествие. Весенние изменения в природе" . Можно устно ответить и узнать свои баллы.Учебник с. 88-89, пересказ. Пособие Тест № 50. </t>
  </si>
  <si>
    <t>Аудио, фото на WhatsApp</t>
  </si>
  <si>
    <t>resh.edu.ru;Учебник с.90-91,карта,с.94-95 теория, устно вопросы с.95, тетрадь с.34-35 письменно</t>
  </si>
  <si>
    <t>до 17.00 24.04.2020</t>
  </si>
  <si>
    <t>Тема "Контрольная работа по теме "Глагол". Платформа "Петербургское образование", русский язык, 2 класс,  модуль "Глагол", письменно ответить на три задания в тетради.</t>
  </si>
  <si>
    <t>до 14:00 22.04.2020</t>
  </si>
  <si>
    <t>resh.edu.ru;Учебник с.174-175, выразит.чтение, вопросы 1,2 устно, проверочная работа</t>
  </si>
  <si>
    <t>КомиссароваН.Е.</t>
  </si>
  <si>
    <t>Фотография задания в Whats Wpp учителя</t>
  </si>
  <si>
    <t>Фронтальная</t>
  </si>
  <si>
    <t xml:space="preserve">S.B. с.56-57 читать диалог, переводить (устно) Прослушать с 7.05 https://youtu.be/0HVsbY2bcV4                                                                        W.B. с.27 №5 </t>
  </si>
  <si>
    <t>До 12.00 24.04.2020</t>
  </si>
  <si>
    <t>Оценка за письменное задание</t>
  </si>
  <si>
    <t xml:space="preserve">Видео-, аудиозапись задания </t>
  </si>
  <si>
    <t>до 18.00 22.04.2020</t>
  </si>
  <si>
    <t>Видео в WhatsApp</t>
  </si>
  <si>
    <t>до 18.00 следующего дня</t>
  </si>
  <si>
    <t>Оценка за пересказ</t>
  </si>
  <si>
    <t>Задание а ВК</t>
  </si>
  <si>
    <t>Фотография задания в Whats App</t>
  </si>
  <si>
    <t>resh.edu.ru; контрольный тест</t>
  </si>
  <si>
    <t xml:space="preserve"> фотография задания</t>
  </si>
  <si>
    <t>resh.edu.ru;Учебник с.80 устно таблица умножения на 2 вразброс, №2,письменно: №1,задание под красной чертой, №3,4</t>
  </si>
  <si>
    <t>Шевчук С.В.</t>
  </si>
  <si>
    <t>Фотография задания, аудиозапись</t>
  </si>
  <si>
    <t>Учебник "Физическая культура",1-4кл.,2014г.,В.И.Лях,Тема: "Тренировка ума и характера".Читать!!!</t>
  </si>
  <si>
    <t>итоги на третьем уроке</t>
  </si>
  <si>
    <t>до 25.04</t>
  </si>
  <si>
    <t>без оценки</t>
  </si>
  <si>
    <t>Видео на Whats App</t>
  </si>
  <si>
    <t>до 22.00</t>
  </si>
  <si>
    <t xml:space="preserve">Фронтальная </t>
  </si>
  <si>
    <t xml:space="preserve">самостоятельная работа </t>
  </si>
  <si>
    <t xml:space="preserve"> W.B. с.29 №8 №9</t>
  </si>
  <si>
    <t> До 12,00 24.04.2020</t>
  </si>
  <si>
    <t>Оценка за содержание</t>
  </si>
  <si>
    <t>Видео в ВК</t>
  </si>
  <si>
    <t>самостоятельная работа</t>
  </si>
  <si>
    <t xml:space="preserve">p 53,55 – выучить слова, записать диктант на видео
 ( если есть такая возможность)
диктовать на русском
p 67 ex 2 -прочитать, по примеру этого упр написать про свой город( упр 3-4) и записать аудио чтение своих текстов- видео наизусть- по желанию
</t>
  </si>
  <si>
    <t>24.04 до 14.00</t>
  </si>
  <si>
    <t>учебник с. 62 у.3, с.67 у.2 читать, с.67 у.3 номер 1</t>
  </si>
  <si>
    <t>Фотография задания на почтуogstrod099gmail.com</t>
  </si>
  <si>
    <t>24.04.2020 до 12.00</t>
  </si>
  <si>
    <t>Фото на Whats App</t>
  </si>
  <si>
    <t>Фронтальная.</t>
  </si>
  <si>
    <t>https://resh.edu.ru/subject/lesson/4193/</t>
  </si>
  <si>
    <t>Фронтальная.Оценка за содержание.</t>
  </si>
  <si>
    <t>Комиссарова Н.Е</t>
  </si>
  <si>
    <t>Фронтальная. Оценка за содержание</t>
  </si>
  <si>
    <t>Видео задания в Whats App</t>
  </si>
  <si>
    <t xml:space="preserve">почта akimovaaolya@gmail.com 
WhatsApp +79216377020
</t>
  </si>
  <si>
    <t xml:space="preserve">Посмотрите видеоурок со вступительной частью:
https://resh.edu.ru/subject/lesson/4339/start/227754/ 
https://resh.edu.ru/subject/lesson/4339/main/227758/ 
https://resh.edu.ru/subject/lesson/4339/main/227784/ 
и ответьте на вопросы в форме по ссылке:
https://forms.gle/ti7JG4sP7VAd6wR4A 
Послушайте «Колыбельную» В. А. Моцарта, попробуйте сыграть её по нотам на виртуальном пианино и пропеть:
https://resh.edu.ru/subject/lesson/4339/main/227759/ </t>
  </si>
  <si>
    <t>Ответы на вопросах в google-формах</t>
  </si>
  <si>
    <t>оценка за письменное задание +доп. оценка за устный ответ</t>
  </si>
  <si>
    <t>до 17.00 22.04.2020</t>
  </si>
  <si>
    <t>учебник с.62 у.3, с67 у.2 читать с.67 у.3 номер1</t>
  </si>
  <si>
    <t>Фотография задания  на почту ogstrod099@gmail.com</t>
  </si>
  <si>
    <t>До 12.00 23.04.2020</t>
  </si>
  <si>
    <t xml:space="preserve">оценка за письменное задание и устное </t>
  </si>
  <si>
    <t xml:space="preserve">Самостоятельная работа </t>
  </si>
  <si>
    <t xml:space="preserve"> Тема "Работа над ошибками". Учебник с.78-79 на выбор выполнить один вариант. Учи.ру Тема "Уножение на 2, умножение числа 2". Устно. выучить таблицу умножения на 2.</t>
  </si>
  <si>
    <t>Фронтальная проверка задания</t>
  </si>
  <si>
    <t>Учебник с. 182-187, читать, ответить на вопросы 1, 2.</t>
  </si>
  <si>
    <t>resh.edu.ru Урок 16</t>
  </si>
  <si>
    <t>Прохождение теста на платформе</t>
  </si>
  <si>
    <t>до 17.00 23.04.2020</t>
  </si>
  <si>
    <t>Фронтальная Оценка за тест</t>
  </si>
  <si>
    <t>составить свой режим дня</t>
  </si>
  <si>
    <t>почта sportzal.neva641-2@mail.ru</t>
  </si>
  <si>
    <t>resh.edu.ru;Учебник с.86 правило учить, упр.148,150 (поставить вопрос, подчеркнуть прилагательные волнистой чертой)</t>
  </si>
  <si>
    <t>до 23.04 до 16.00</t>
  </si>
  <si>
    <t>Выборочно</t>
  </si>
  <si>
    <t xml:space="preserve">Прохождение теста на платформе РЭШ… фотография задания аудиозапись на почту </t>
  </si>
  <si>
    <t>resh.edu.ru;Учебник с.81 №1,2,5,6(подписать отрезок), задача под красной чертой</t>
  </si>
  <si>
    <t xml:space="preserve">akimovaaolya@gmail.com 
WhatsApp +79216377020
</t>
  </si>
  <si>
    <t>resh.edu.ru;Учебник с.176-178, выразит.чтение, вопросы с.179 1-3 устно</t>
  </si>
  <si>
    <t>Видео-, аудиозапись задания</t>
  </si>
  <si>
    <t>https://resh.edu.ru/subject/lesson/4172/</t>
  </si>
  <si>
    <t>оценка за письменное задание + доп. оценка за устный ответ</t>
  </si>
  <si>
    <t>учебник с.62 у.3, с.67 у.2 читать, с.67 у.3 номер 1</t>
  </si>
  <si>
    <t>Фотография задания на почту</t>
  </si>
  <si>
    <t>24.04.2020 до 14.00</t>
  </si>
  <si>
    <t xml:space="preserve">оценка за письменное задание </t>
  </si>
  <si>
    <t>Сомостоятельная работа</t>
  </si>
  <si>
    <t>Комиссарова  Н.Е.</t>
  </si>
  <si>
    <t>W.B.  c.28 №6 №7</t>
  </si>
  <si>
    <t>Фото в Whats  App</t>
  </si>
  <si>
    <t>23.00</t>
  </si>
  <si>
    <t>До 12.00 27.04.2020</t>
  </si>
  <si>
    <t>Работа в WA</t>
  </si>
  <si>
    <t>Оценка за проверочную работу</t>
  </si>
  <si>
    <t xml:space="preserve">  Почта akimovaaolya@gmail.com 
WhatsApp +79216377020
</t>
  </si>
  <si>
    <t>27.04 до 14.00</t>
  </si>
  <si>
    <t>Учебник В.И.Лях,2014г,1-4 кл. Тема: "Тренировка ума и характера". Читать!!!</t>
  </si>
  <si>
    <t>оценка за чтение</t>
  </si>
  <si>
    <t>раб.тетр. с31 у.12, с.32,33 у.13,14,15  учебник с.71 читать</t>
  </si>
  <si>
    <t>до27.04 2020 до 12.00</t>
  </si>
  <si>
    <t>оценка за содержание</t>
  </si>
  <si>
    <t>Тема "Что такое имя прилагательное?" Объяснение новой темы на портале "Петербургское образование", русский язык,  2 класс, модуль "Имя прилагательное". Устно ответить на вопросы до задания "Это полезно". Учебник с. 86 выучить правило, № 148, 149 (задание учебника).</t>
  </si>
  <si>
    <t>Аудио правила, фото на WhatsApp</t>
  </si>
  <si>
    <t>до 14:00 23.04.2020</t>
  </si>
  <si>
    <t xml:space="preserve"> Тема " Умножение числа 2 и на 2". Учи.ру повторить таблицу устно. Учебник с.80-81 (выучить таблицу умножения и деления на 2 наизусть". С. 81 № 1, 3 (1, 2 записывая к/з всех задач). № 4.</t>
  </si>
  <si>
    <t>Фото на WhatsApp, видео таблицы умножения и деления наизусть (1 видео).</t>
  </si>
  <si>
    <t>Учебник В.И.Лях,2014г,1-4 кл. После прочтения темы: "Тренировка ума и характера",пройти игру "Проверь себя"!</t>
  </si>
  <si>
    <t xml:space="preserve">Прислать  набранное колличество баллов на почту shev-sveta@mail.ru  </t>
  </si>
  <si>
    <t>Учебник с. 188-193, ответы на вопросы 3, 4.</t>
  </si>
  <si>
    <t>https://resh.edu.ru/subject/lesson/6010/start/190575/</t>
  </si>
  <si>
    <t>Аудио запись чтения</t>
  </si>
  <si>
    <t>resh.edu.ru; тетрадь с.36</t>
  </si>
  <si>
    <t>Фотография задания, аудиозапись, видеозапись в WhatsApp</t>
  </si>
  <si>
    <t>раб.тетр. с.31 у.12 с.32,33 у.13,14,15 учебник с.71 читать</t>
  </si>
  <si>
    <t>фотография задания на почту</t>
  </si>
  <si>
    <t>27.04.2020 до 12.00</t>
  </si>
  <si>
    <t xml:space="preserve">Самостоятельная работа  </t>
  </si>
  <si>
    <t>S.B. с.61 №3 текст №1 читать, переводить письменно</t>
  </si>
  <si>
    <t>выборочно</t>
  </si>
  <si>
    <t>Фото в Whats App</t>
  </si>
  <si>
    <t>до 22.00 следующего дня</t>
  </si>
  <si>
    <t>Фронтальный</t>
  </si>
  <si>
    <t xml:space="preserve">p 68 – посмотреть сказку, прочитать, выслать аудио, выписать неизвестные слова в словарик 
пересказ сказки на видео- по желанию 
p 69 ex 1-3
</t>
  </si>
  <si>
    <t>оценка за чтение наизусть</t>
  </si>
  <si>
    <t>раб. тетр.с.31 у.12,с.32,33 у.13,14,15  учебник с.71 читать</t>
  </si>
  <si>
    <t>фотография задания</t>
  </si>
  <si>
    <t>28.04. 2020 до 12.00</t>
  </si>
  <si>
    <t>Тема "Какие бывают нитки? Как они используются". Яндекс. Оформить изделие из ниток.</t>
  </si>
  <si>
    <t>Видео на WhatsApp</t>
  </si>
  <si>
    <t>до 14:00  24.04.2020</t>
  </si>
  <si>
    <t>resh.edu.ru;Учебник с.179-181, выразит.чтение,  с.180 вопрос устно; тетрадь - с.68 задания 1,2(письмен.)</t>
  </si>
  <si>
    <t xml:space="preserve"> аудиозапись, видеозапись в WhatsApp </t>
  </si>
  <si>
    <t>до 18.00 24.04.2020</t>
  </si>
  <si>
    <t>Учебник с.194-196, ответы на вопросы № 1, 2, 4, 5.</t>
  </si>
  <si>
    <t>Тема  " Россия на карте" Платформа Якласс, окружающий мир, 2 класс, модуль "Россия на карте". Учебник с. 90-95, ответить на вопросы, учиться "читать" карту. Тест 51, 52.</t>
  </si>
  <si>
    <t xml:space="preserve">resh.edu.ru. 15 урок </t>
  </si>
  <si>
    <t>Прохождение теста на платформе , фотография изделия</t>
  </si>
  <si>
    <t>Фронтальная Оценка за тест, за изделие</t>
  </si>
  <si>
    <t xml:space="preserve">Посмотрите видеоурок со вступительной частью:
https://resh.edu.ru/subject/lesson/4339/start/227754/ 
https://resh.edu.ru/subject/lesson/4339/main/227758/ 
https://resh.edu.ru/subject/lesson/4339/main/227784/ 
и ответьте на вопросы в форме по ссылке:
https://forms.gle/o7R8ErCnf55jaRGU7 
Послушайте «Колыбельную» В. А. Моцарта, попробуйте сыграть её по нотам на виртуальном пианино и пропеть:
https://resh.edu.ru/subject/lesson/4339/main/227759/  </t>
  </si>
  <si>
    <t>lо 18:00 26.04.2020</t>
  </si>
  <si>
    <t>раб.тетр. с.29,30,31 у.8,9, 10,11  учебник с.65 у.4 выучить стих-я 1,2</t>
  </si>
  <si>
    <t>прислать на WhatsApp</t>
  </si>
  <si>
    <t xml:space="preserve"> техника прыжка в высоту с разбега. ознакомиться</t>
  </si>
  <si>
    <t>ответы на эл.почту:sportzal.neva641-2@mail.ru</t>
  </si>
  <si>
    <t>Саликова Людмила Владмировна</t>
  </si>
  <si>
    <t>РЭШ урок 70; учебник стр.88 упр.155</t>
  </si>
  <si>
    <t>Проверка на портале; письменную работу отправить на эл. почту</t>
  </si>
  <si>
    <t>До 12.00  21.04</t>
  </si>
  <si>
    <t xml:space="preserve"> Онлайнурок на платформе ЯндексУчебник      </t>
  </si>
  <si>
    <t xml:space="preserve">проверка на ЯндексУчебнике
</t>
  </si>
  <si>
    <t>Видеоурок</t>
  </si>
  <si>
    <t>РЭШ урок 29; проект на портале.</t>
  </si>
  <si>
    <t>Проверка на портале.</t>
  </si>
  <si>
    <t>До 12.00 24.04</t>
  </si>
  <si>
    <t>Техника прыжка в длину с места</t>
  </si>
  <si>
    <t>27.04 до 18.00</t>
  </si>
  <si>
    <t>Пронина Е.А.</t>
  </si>
  <si>
    <t>Иванова С.А.</t>
  </si>
  <si>
    <t>Ссылка на видеофильма</t>
  </si>
  <si>
    <t>видеоурок</t>
  </si>
  <si>
    <t>Сочинение на эл. почту педагога</t>
  </si>
  <si>
    <t>задания прислать в вацап педагога</t>
  </si>
  <si>
    <t xml:space="preserve">Учебник стр.72 №1(устно), 2, 6,7.    </t>
  </si>
  <si>
    <t>до24.00</t>
  </si>
  <si>
    <t>Проверка на портале</t>
  </si>
  <si>
    <t>До 12.00  22.04</t>
  </si>
  <si>
    <t>фотография задания в вацап педагога</t>
  </si>
  <si>
    <t>Фронтальная оценка за работу</t>
  </si>
  <si>
    <t>Учебник… Портал…</t>
  </si>
  <si>
    <t>….</t>
  </si>
  <si>
    <t>Видеоурок (инфоурок)</t>
  </si>
  <si>
    <t>Фронтальная оценка за содержание</t>
  </si>
  <si>
    <t xml:space="preserve">Видеоурок в  11.00. РЭШ урок 71( разобрать урок, выполнить тренировочные упражнения по желанию и  контрольные задания обязательно). </t>
  </si>
  <si>
    <t>Самостоятельна работа учащихся</t>
  </si>
  <si>
    <t xml:space="preserve">Посмотрите видеоурок со вступительной частью:
https://resh.edu.ru/subject/lesson/4340/start/227838/ 
https://resh.edu.ru/subject/lesson/4340/main/227842/ 
https://resh.edu.ru/subject/lesson/4340/main/227862/ 
и ответьте на вопросы в форме по ссылке:
https://forms.gle/8m9vvtyFn5RNNz8A6  </t>
  </si>
  <si>
    <t xml:space="preserve">25.04.2020 до 18.00 </t>
  </si>
  <si>
    <t>учебник стр. 170-172,прочитать; РЭШ урок 58 ( разобрать урок, выполнить тренировочные упражнения по желанию и  контрольные задания обязательно)</t>
  </si>
  <si>
    <t>До 01.04.20</t>
  </si>
  <si>
    <t>РЭШ урок 13Разобрать основную часть урока, тренировочные упражнения выполнить по желанию, контрольные задания обязательно. страницу дневника выслать через " Открытое задание". Фотограию рисунка отправить на эл. почту.</t>
  </si>
  <si>
    <t>Фотография задания на электронную почту</t>
  </si>
  <si>
    <t>До 12.00  28.04</t>
  </si>
  <si>
    <t>S.B. c.79 читать и прослушать с.80 №2 письменно    https://youtu.be/RX5k5f-0epk</t>
  </si>
  <si>
    <t>Михайлова ЕС</t>
  </si>
  <si>
    <t>Самостоятельная форма обучения</t>
  </si>
  <si>
    <t>Учебник +видеоматериалы</t>
  </si>
  <si>
    <t>89218601010&amp;mail.ru</t>
  </si>
  <si>
    <t>До 12,00 23.04</t>
  </si>
  <si>
    <t>оценка за письменный ответ, дополнительная- за видео</t>
  </si>
  <si>
    <t xml:space="preserve">Оценка за содержание и правильность выполнения задания </t>
  </si>
  <si>
    <t>Оценка за устный ответ</t>
  </si>
  <si>
    <t>Самостоятельна работа</t>
  </si>
  <si>
    <t>Задание отправлено родителям по вацап</t>
  </si>
  <si>
    <t>Видео на вацап</t>
  </si>
  <si>
    <t>фотография в вацап</t>
  </si>
  <si>
    <t>На номер 89218601010</t>
  </si>
  <si>
    <t>до 12.00</t>
  </si>
  <si>
    <t xml:space="preserve">Акимова О.П. </t>
  </si>
  <si>
    <t>27.04 до 17.00</t>
  </si>
  <si>
    <t xml:space="preserve">Sb p 68-69 ex 1-5 
P 58-59 выучить слова наизусть( как пишутся и читаются) видео диктанта можно отправить по желанию на доп.оценку
</t>
  </si>
  <si>
    <t>Видео в вацап</t>
  </si>
  <si>
    <t xml:space="preserve">до17.00 </t>
  </si>
  <si>
    <t xml:space="preserve">Фронтальная оценка </t>
  </si>
  <si>
    <t xml:space="preserve">Посмотрите видеоурок со вступительной частью:
https://resh.edu.ru/subject/lesson/4339/start/227754/ 
https://resh.edu.ru/subject/lesson/4339/main/227758/ 
https://resh.edu.ru/subject/lesson/4339/main/227784/ 
и ответьте на вопросы в форме по ссылке:
https://forms.gle/79seCAj6EDk4o5bn7 
Послушайте «Колыбельную» В. А. Моцарта, попробуйте сыграть её по нотам на виртуальном пианино и пропеть:
https://resh.edu.ru/subject/lesson/4339/main/227759/ </t>
  </si>
  <si>
    <t>до 18.00.25.04.2020</t>
  </si>
  <si>
    <t>Иванова С.А</t>
  </si>
  <si>
    <t>фото в вацап</t>
  </si>
  <si>
    <t>.до15.00</t>
  </si>
  <si>
    <t>фронтальная оценка</t>
  </si>
  <si>
    <t>23.04 до 18.00</t>
  </si>
  <si>
    <t xml:space="preserve">Фронтальная оценка за содержание </t>
  </si>
  <si>
    <t xml:space="preserve">аудио и фото по вацап </t>
  </si>
  <si>
    <t>до 15.00</t>
  </si>
  <si>
    <t>Выборочная оценка</t>
  </si>
  <si>
    <t>ответы на вопросы, фото в  вацап</t>
  </si>
  <si>
    <t xml:space="preserve">фронтальная оценка </t>
  </si>
  <si>
    <t xml:space="preserve">фото в вацап </t>
  </si>
  <si>
    <t>. до17.00</t>
  </si>
  <si>
    <t xml:space="preserve">РЭШ урок 59( разобрать урок, выполнить тренировочные упражнения и  контрольные задания). </t>
  </si>
  <si>
    <t>Проверка
 на портале</t>
  </si>
  <si>
    <t>До 12.00  23.04</t>
  </si>
  <si>
    <t xml:space="preserve">Самостоятельная работа обучающихс </t>
  </si>
  <si>
    <t>раб.тетр. с.31 у.12, с.32,33 у.13,14,15, учебник с.71 читать</t>
  </si>
  <si>
    <t xml:space="preserve"> Учебник стр. 92 повторить правило, 
стр. 96 упр.163 (число и род определить письменно, 
рядом со словом в скобках); 
стр. 87 упр.153. </t>
  </si>
  <si>
    <t>Проверка
 на электронной
 почте</t>
  </si>
  <si>
    <t>До 12.00 23.04</t>
  </si>
  <si>
    <t>аудио в вацап учителю</t>
  </si>
  <si>
    <t xml:space="preserve"> до 1800</t>
  </si>
  <si>
    <t xml:space="preserve">Учебник стр 73 №1,2,3,4 </t>
  </si>
  <si>
    <t>Проверка
 на электронной 
почте</t>
  </si>
  <si>
    <t>РЭШ урок 12( разобрать урок, выполнить тренировочные упражнения по желанию и  контрольные задания обязательно).</t>
  </si>
  <si>
    <t>До 12.00 29.04</t>
  </si>
  <si>
    <t>Презентация</t>
  </si>
  <si>
    <t>фотография в вацап учителю</t>
  </si>
  <si>
    <t>до 20.00</t>
  </si>
  <si>
    <t>аудиозапись чтения по вацап учителю</t>
  </si>
  <si>
    <t xml:space="preserve">до 20.00 </t>
  </si>
  <si>
    <t>Подвижные игры. Игры на внимание</t>
  </si>
  <si>
    <t>Презентация, (инфоурок)</t>
  </si>
  <si>
    <t>S.B. с.82 повторить таблицу №1 №2 письменно</t>
  </si>
  <si>
    <t>фотография по вацап учителю</t>
  </si>
  <si>
    <t>Задание и ссылки отправлены на вацап</t>
  </si>
  <si>
    <t>Отправлять видео на номер 89218601010</t>
  </si>
  <si>
    <t>оценка выставляется за содержание и правильность выполнения задания</t>
  </si>
  <si>
    <t xml:space="preserve">оценка за содержание </t>
  </si>
  <si>
    <t xml:space="preserve">Почта akimovaaolya@gmail.com 
WhatsApp +79216377020        
</t>
  </si>
  <si>
    <t>24.04.2020 до 18.00</t>
  </si>
  <si>
    <t>Прохождение теста на платформе …</t>
  </si>
  <si>
    <t>До 02.04.20</t>
  </si>
  <si>
    <t>S.B. с.82 №3 письменно</t>
  </si>
  <si>
    <t xml:space="preserve">Учебник +видеоматериалы </t>
  </si>
  <si>
    <t>Фотография выполненного задания на почту</t>
  </si>
  <si>
    <t>25.04.2020 до 18.00</t>
  </si>
  <si>
    <t>оценка за содержание и правильность выполнения</t>
  </si>
  <si>
    <t xml:space="preserve">Посмотрите видеоурок со вступительной частью:
https://resh.edu.ru/subject/lesson/4340/start/227838/ 
https://resh.edu.ru/subject/lesson/4340/main/227842/ 
https://resh.edu.ru/subject/lesson/4340/main/227862/ 
и ответьте на вопросы в форме по ссылке:
https://forms.gle/PjFPoLdLKTAch9yCA 
Вспомните песню из мюзикла Роджерса «Звуки музыки»
https://www.youtube.com/watch?v=w0xThWa0KAI 
и исполните её, пройдя по ссылке:
https://www.youtube.com/watch?v=CFC55xhg5p0 </t>
  </si>
  <si>
    <t xml:space="preserve">
SB p 72 – ex 1 повторить звуки, прочитать на аудио 
P 73 ex 1-3
Wb p 33-35
</t>
  </si>
  <si>
    <t>Оценка за письменный и устный ответ</t>
  </si>
  <si>
    <t xml:space="preserve">РЭШ урок 61( разобрать урок, 
выполнить тренировочные упражнения 
и  контрольные задания ).  </t>
  </si>
  <si>
    <t xml:space="preserve">Проверка
 на портале </t>
  </si>
  <si>
    <t>До 12.00  27.04</t>
  </si>
  <si>
    <t>ЯндексУчебник</t>
  </si>
  <si>
    <t>До 08.04.20</t>
  </si>
  <si>
    <t xml:space="preserve"> знать правила поведения и т/б  при проведении занятий по легкой атлетике.</t>
  </si>
  <si>
    <t>отправить на электрон. почту</t>
  </si>
  <si>
    <t>до 17.04 к 12.00</t>
  </si>
  <si>
    <t xml:space="preserve"> Учебник стр.175прочитать; 
- 176 -178 прочитать, вопросы 1(письменно),
2 напиши список прочитанных рассказов( не менее 3 )
 и краткий пересказ одного из них.  </t>
  </si>
  <si>
    <t>Проверка
на эл. почте</t>
  </si>
  <si>
    <t>До 12.00 28.04</t>
  </si>
  <si>
    <t>До 09.04.20</t>
  </si>
  <si>
    <t>До 06.04.20</t>
  </si>
  <si>
    <t>До 03.03.20</t>
  </si>
  <si>
    <t>Подвижные игры. Охотники и утки</t>
  </si>
  <si>
    <t>До 07.04.20</t>
  </si>
  <si>
    <t>W.B. с.36 №1 №2 + новые слова записать в словарь с транскрипцией</t>
  </si>
  <si>
    <t>Учебник +видеоматеииалы</t>
  </si>
  <si>
    <t>Фото задания на почту 89218601010@mail.ru</t>
  </si>
  <si>
    <t>Оценка за содержание и правильность выполнения</t>
  </si>
  <si>
    <t>Задания отправлены на вацап</t>
  </si>
  <si>
    <t>Использовать видео ресурсы, ссылки</t>
  </si>
  <si>
    <t>Видео отчет на вацап</t>
  </si>
  <si>
    <t xml:space="preserve">SB p 72 – ex 1 повторить звуки, прочитать на аудио 
P 73 ex 1-3
Wb p 33-35
</t>
  </si>
  <si>
    <t>20.04 до 14.00</t>
  </si>
  <si>
    <t>29.04 до 18.00</t>
  </si>
  <si>
    <t xml:space="preserve">  https://resh.edu.ru/subject/lesson/4427/start/192861/ зарегистрироваться и прикрепитьс як учителю. там две мазуровы к двум !!!</t>
  </si>
  <si>
    <t>прохождения теста на платформе</t>
  </si>
  <si>
    <t>фронтальная за прохождение теста на платформе</t>
  </si>
  <si>
    <t>Оценка за письменный ответ</t>
  </si>
  <si>
    <t>Логинова С. Н.</t>
  </si>
  <si>
    <t>оценка за письменное задание + за чтение</t>
  </si>
  <si>
    <t>РЭШ рок 60( разобрать урок, выполнить тренировочные упражнения и  контрольные задания).</t>
  </si>
  <si>
    <t xml:space="preserve">Проверка
 на портале
 </t>
  </si>
  <si>
    <t>на электрон. почту</t>
  </si>
  <si>
    <t>до 18.00 17.04</t>
  </si>
  <si>
    <t>- РЭШ урок 30( разобрать урок, выполнить тренировочные упражнения и  контрольные задания).
 - Тест 12 в группе (записать номер вопроса и геометрическую фигуру правильного ответа.)</t>
  </si>
  <si>
    <t xml:space="preserve">Проверка
 на портале
 и на эл. почте
</t>
  </si>
  <si>
    <t>До 12.00 27.04</t>
  </si>
  <si>
    <t>Михайлова</t>
  </si>
  <si>
    <t>Самостоятельная работа учащихся+видеоурок</t>
  </si>
  <si>
    <t xml:space="preserve">Работа с учебником+видео материал на youtube </t>
  </si>
  <si>
    <t>Исправить ошибки, выполнить упражнение, выслать на почту</t>
  </si>
  <si>
    <t>До 22.04.2020</t>
  </si>
  <si>
    <t xml:space="preserve">Оценка за правильность выполнения и оформление работы </t>
  </si>
  <si>
    <t xml:space="preserve">Звонцова В. Н. </t>
  </si>
  <si>
    <t xml:space="preserve">учебник с.74,75 у.1-4 у.5 написать про парк
</t>
  </si>
  <si>
    <t>В группу вк</t>
  </si>
  <si>
    <t>22.04.2020 до 20.00</t>
  </si>
  <si>
    <t xml:space="preserve">Оценка за содержание </t>
  </si>
  <si>
    <t xml:space="preserve">Sb p 66-67 ex 1- переписать слова в словарь,
Ex 2- прочитать, послушать на видео, выполнить упр 3,4
Упр 5- написать свое письмо по примеру упр 4 (+записать его на аудио)
https://www.youtube.com/watch?v=cdbvt933QyA
+скороговорка с 67-на аудио ( father francis from France..) 
</t>
  </si>
  <si>
    <t xml:space="preserve">Посмотрите видеоурок со вступительной частью:
https://resh.edu.ru/subject/lesson/4340/start/227838/ 
https://resh.edu.ru/subject/lesson/4340/main/227842/ 
https://resh.edu.ru/subject/lesson/4340/main/227862/ 
и ответьте на вопросы в форме по ссылке:
https://forms.gle/WHV7j1QJaLxydDCRA 
Вспомните песню из мюзикла Роджерса «Звуки музыки»
https://www.youtube.com/watch?v=w0xThWa0KAI 
и исполните её, пройдя по ссылке:
https://www.youtube.com/watch?v=CFC55xhg5p0 </t>
  </si>
  <si>
    <t xml:space="preserve">25.04 2020 до 18.00 </t>
  </si>
  <si>
    <t xml:space="preserve">Фронтальная 
на основании 
ответов </t>
  </si>
  <si>
    <t>до 24.04.2020</t>
  </si>
  <si>
    <t>Учебник</t>
  </si>
  <si>
    <t>Фото тетради</t>
  </si>
  <si>
    <t>До 04,04,20</t>
  </si>
  <si>
    <t>25.04 до 14.00</t>
  </si>
  <si>
    <t>Оценка за  чтение</t>
  </si>
  <si>
    <t>Звонцова В.Н.</t>
  </si>
  <si>
    <t>Самостоятельная работа обучающихся4</t>
  </si>
  <si>
    <t>учебник с.76,71 у 1-5</t>
  </si>
  <si>
    <t xml:space="preserve">24.04.2020
До 20.00
</t>
  </si>
  <si>
    <t>До 23.04.2020</t>
  </si>
  <si>
    <t>https://resh.edu.ru/subject/lesson/6173/start/192919/</t>
  </si>
  <si>
    <t>Рашоева Д. З</t>
  </si>
  <si>
    <t>Ссылка на платформу;Учебник ….</t>
  </si>
  <si>
    <t>Савченко Н.П.</t>
  </si>
  <si>
    <t>техника прыжка в высоту способом перешагивание см в интернете</t>
  </si>
  <si>
    <t>на почту sportzal.neva641-2@mail.ru</t>
  </si>
  <si>
    <t>до 15.04 до 14.00</t>
  </si>
  <si>
    <t xml:space="preserve">прохождение на платформе </t>
  </si>
  <si>
    <t>до 24.04 до 15.00</t>
  </si>
  <si>
    <t>До 24.04.2020</t>
  </si>
  <si>
    <t>до 16.04</t>
  </si>
  <si>
    <t>До 03.04.-20.04.2020</t>
  </si>
  <si>
    <t>Омелина О.В.</t>
  </si>
  <si>
    <t>Учебник стр.68-69 читать. У кого есть возможность записать аудио текста и прислать на почту.</t>
  </si>
  <si>
    <t>Задание выслать на почту Omeoksana@yandex.ru</t>
  </si>
  <si>
    <t>Оценка за содержание и грамотность</t>
  </si>
  <si>
    <t>Учебник "Физическая культура",1-4кл.,2014г.,В.И.Лях,Тема "Тренировка ума и характера". Читать!!!</t>
  </si>
  <si>
    <t>Игнатьева Н.Б.</t>
  </si>
  <si>
    <t>Самостоятельная работа обучающихся, объяснение и коррекция ошибок по электр. почте</t>
  </si>
  <si>
    <t>Учебник с66 у1- записать новые слова в словарь и выучить ; РТ с34</t>
  </si>
  <si>
    <t>Выполненные задания выслать на эл. почту педагога nataliaignatyeva@mail.ru</t>
  </si>
  <si>
    <t>25.04.2020 до 12.00</t>
  </si>
  <si>
    <t>Смирнова О.В</t>
  </si>
  <si>
    <t>тест модуль 8</t>
  </si>
  <si>
    <t>Фотография задания эл.почта ogstrod099@gmail.com</t>
  </si>
  <si>
    <t>Правильность выполнения</t>
  </si>
  <si>
    <t>Саваченко Н.П.</t>
  </si>
  <si>
    <t>Самостоятельная работа с материалом</t>
  </si>
  <si>
    <t>учебник с.78 у.1,2 с.79 чтение и перевод</t>
  </si>
  <si>
    <t>задание в группу</t>
  </si>
  <si>
    <t>До 26.04.2020 до 20.00</t>
  </si>
  <si>
    <t>оценка за правильность и содержание</t>
  </si>
  <si>
    <t>знать подводящие упражнения для успешного овладения техникой прыжка в высоту</t>
  </si>
  <si>
    <t xml:space="preserve">самостоятельная работа  </t>
  </si>
  <si>
    <t>д0 15.00  16.04</t>
  </si>
  <si>
    <t xml:space="preserve">https://www.youtube.com/watch?v=PEeDR5rbMEc
Sb p 70 – прочитать сказку, выписать неизвестные слова (min 5) и составить с ними предложения, отправить в whatsapp + ex1-3 p 71
Чтение на аудио- по желанию
Пересказ на видео- также по желанию
</t>
  </si>
  <si>
    <t>Учебник .учи.ру</t>
  </si>
  <si>
    <t>до 16.00 15.04.20</t>
  </si>
  <si>
    <t>Выборочное оценивание</t>
  </si>
  <si>
    <t>Объяснение нового материала</t>
  </si>
  <si>
    <t xml:space="preserve"> Учебник стр.102-103,zoom</t>
  </si>
  <si>
    <t xml:space="preserve">  на эл. почту педагога</t>
  </si>
  <si>
    <t xml:space="preserve">Оценка за письменный ответ
Доп. Оценка за видео-ответ
</t>
  </si>
  <si>
    <t>Учебник  якласс, тест по теме</t>
  </si>
  <si>
    <t>Смирнова ОВ</t>
  </si>
  <si>
    <t>Портал "Страна Мастеров", видеоурок</t>
  </si>
  <si>
    <t>https://youtu.be/58bzJ6XG0FI</t>
  </si>
  <si>
    <t>До 21.04.2020</t>
  </si>
  <si>
    <t>почта- sportzal.neva641-2@mail.ru</t>
  </si>
  <si>
    <t>учи.ру., учебник</t>
  </si>
  <si>
    <t>стр.70-71 сказку прочитать , песенку по желанию прочитать и выполнить упр. 1,2 стр.71 у кого есть возможность скачайте аудио приложение из интьернета и слушайте сказку</t>
  </si>
  <si>
    <t>На электронную почту Omeoksana@yandex.ru</t>
  </si>
  <si>
    <t>Самостоятельная работа обучающихся; объяснения и коррекция по электронной почте</t>
  </si>
  <si>
    <t>Учебник с63 у4 (писать пропущенное слово); выучить правило с123; РТ с32</t>
  </si>
  <si>
    <t>Учебник, youtube</t>
  </si>
  <si>
    <t>до 12.00  25.04.2020</t>
  </si>
  <si>
    <t xml:space="preserve"> до 24.00</t>
  </si>
  <si>
    <t>Самостоятельная работа, объяснение нвого материала на площадке ZOOM</t>
  </si>
  <si>
    <t>просмотреть видео по программе до диалога, выписать новые слова в словарь, с.80 у.3,4</t>
  </si>
  <si>
    <t>Выполненные задания выслать на эл. почту педагога</t>
  </si>
  <si>
    <t>до 12.00 24.04.2020</t>
  </si>
  <si>
    <t>До 12.00 22.04.2020</t>
  </si>
  <si>
    <t>Учебник., учи.ру</t>
  </si>
  <si>
    <t xml:space="preserve">Оценка за письменное 
задание
</t>
  </si>
  <si>
    <t>Групповая работа, zoom</t>
  </si>
  <si>
    <t xml:space="preserve">Учебник стр.181-183 </t>
  </si>
  <si>
    <t>Выразительное чтение</t>
  </si>
  <si>
    <t>Учебник, стр. 106-107. №181</t>
  </si>
  <si>
    <t xml:space="preserve"> оценка за письменное задание.</t>
  </si>
  <si>
    <t>Объяснение нового материала zoom</t>
  </si>
  <si>
    <t>видеоурок. YouTude</t>
  </si>
  <si>
    <t>Учебник. стр.84</t>
  </si>
  <si>
    <t>№1-5, на эл.почту</t>
  </si>
  <si>
    <t>до 16.00 22.04.20</t>
  </si>
  <si>
    <t>правильность выполнения</t>
  </si>
  <si>
    <t>фронтальная</t>
  </si>
  <si>
    <t>до 16.00 16.04.20</t>
  </si>
  <si>
    <t xml:space="preserve"> выполнить самостоятельно прыжки в длину с места </t>
  </si>
  <si>
    <t>ответы на электрон. почту</t>
  </si>
  <si>
    <t>до 12.00 16.04</t>
  </si>
  <si>
    <t>До 12.00 23.04,2020</t>
  </si>
  <si>
    <t>до 16.00 17.04.20</t>
  </si>
  <si>
    <t>до 16.00 20.04.20</t>
  </si>
  <si>
    <t>до 16.00 21.04.20</t>
  </si>
  <si>
    <t>www.youtube.com, уроки рисования от Ирины Колобовой</t>
  </si>
  <si>
    <t>фотография рисунка на почту</t>
  </si>
  <si>
    <t>до 24.00  21.04.2020</t>
  </si>
  <si>
    <t>оценка за правильность выполнения</t>
  </si>
  <si>
    <t>технолог.</t>
  </si>
  <si>
    <t>до 16.00 23.04.20</t>
  </si>
  <si>
    <t xml:space="preserve"> самостоятельная работа</t>
  </si>
  <si>
    <t xml:space="preserve"> учебник стр.85 № 1,5</t>
  </si>
  <si>
    <t>задание на почту</t>
  </si>
  <si>
    <t>Кушнир Н. Ю.</t>
  </si>
  <si>
    <t xml:space="preserve">Посмотрите видеоурок со вступительной частью:
https://resh.edu.ru/subject/lesson/4340/start/227838/ 
https://resh.edu.ru/subject/lesson/4340/main/227842/ 
https://resh.edu.ru/subject/lesson/4340/main/227862/ 
и ответьте на вопросы в форме по ссылке:
https://forms.gle/Kenr87XzrGwy73gA8  
Вспомните песню из мюзикла Роджерса «Звуки музыки»
https://www.youtube.com/watch?v=w0xThWa0KAI 
и исполните её, пройдя по ссылке:
https://www.youtube.com/watch?v=CFC55xhg5p0 </t>
  </si>
  <si>
    <t>https://youtu.be/lRuBg6CSSdw</t>
  </si>
  <si>
    <t>Парамонова Л. Н</t>
  </si>
  <si>
    <t>до 17.00 20.04.2020</t>
  </si>
  <si>
    <t>Прослушайте музыкальное произведение:
https://www.youtube.com/watch?v=8JOoayVfoDg 
https://www.youtube.com/watch?v=mZzPc7k-78o 
и ответьте на вопросы в форме по ссылке:
https://forms.gle/RswpLYpwEAYrndKz6 
Исполните песню вместе с хором:
https://www.youtube.com/watch?v=3shpbPvdraU 
и - по желанию - исполнение песни вместе с хором (видео/аудиозапись) 
можно выслать на адрес электронной почты: alekseeva1960@rambler.ru
+ Можно посмотреть историю праздника Пасха:
https://www.youtube.com/watch?v=JzZOAyH9U0M</t>
  </si>
  <si>
    <t>26.04.2020 до 22.00</t>
  </si>
  <si>
    <t>техника прыжка в высоту с разбега способом перешагивание см в интернете</t>
  </si>
  <si>
    <t>до 12.00 15.04</t>
  </si>
  <si>
    <t>ОРКСЭ</t>
  </si>
  <si>
    <t>https://youtu.be/X69-PdB6Dhk</t>
  </si>
  <si>
    <t>учи.ру, Учебник</t>
  </si>
  <si>
    <t>до 16.00 01.04.20</t>
  </si>
  <si>
    <t>внеклассное чтение</t>
  </si>
  <si>
    <t xml:space="preserve">фронтальная  </t>
  </si>
  <si>
    <t>учебник стр.68-69 у кого есть возможность записат аудио чтение текстп и выслать на почту</t>
  </si>
  <si>
    <t>zoom</t>
  </si>
  <si>
    <t>Учебник стр.56-59</t>
  </si>
  <si>
    <t xml:space="preserve"> разбор заданий в учебнике</t>
  </si>
  <si>
    <t>Электронная почта Omeoksana@yandex.ru</t>
  </si>
  <si>
    <t>ЯворскаяТ.Ф.</t>
  </si>
  <si>
    <t>Самостоятельная работа обучающихся; объяснения и коррекция по эл. почте</t>
  </si>
  <si>
    <t>Учебник с66 -выучить новые слова и записать их в словарь; РТ с34</t>
  </si>
  <si>
    <t>https://infourok.ru/prezentaciya-k-uroku-orkse-hristianskaya-semya-dlya-klassa-1782163.html</t>
  </si>
  <si>
    <t>тест по модулю 8</t>
  </si>
  <si>
    <t>Шевчук С.В</t>
  </si>
  <si>
    <t>Учебник В.И.Лях,2014г,1-4 кл. Тема "Тренировка ума и характера". Читать!!!</t>
  </si>
  <si>
    <t>Презентация, zoom</t>
  </si>
  <si>
    <t>Задание на почту</t>
  </si>
  <si>
    <t>Справочное пособие</t>
  </si>
  <si>
    <t>Выполненные задания выслать на эл. почту педагога ogstrod@099gmail.com</t>
  </si>
  <si>
    <t>до 14.00 23.04.2020</t>
  </si>
  <si>
    <t>оценка за тест</t>
  </si>
  <si>
    <t>до 16.00 03.04.20</t>
  </si>
  <si>
    <t xml:space="preserve">Краткий но осмысленный пересказ  </t>
  </si>
  <si>
    <t>до 16.00 07.04.20</t>
  </si>
  <si>
    <t>Александр Невский</t>
  </si>
  <si>
    <t>фото в WhatsApp</t>
  </si>
  <si>
    <t>до 24.04 до 20.00</t>
  </si>
  <si>
    <t>стр.72 упр.1,2,3 стр.73 проверить свои знания</t>
  </si>
  <si>
    <t>Выслать на почту Omeoksana@yandex.ru</t>
  </si>
  <si>
    <t>Учебник якласс</t>
  </si>
  <si>
    <t>https://youtu.be/vTgC4EJAH10, вопросы по содержанию</t>
  </si>
  <si>
    <t xml:space="preserve"> наизусть на видео</t>
  </si>
  <si>
    <t>Содержание</t>
  </si>
  <si>
    <t>Яндекс.учебник., Учебник</t>
  </si>
  <si>
    <t>до 16.00 02.04.20</t>
  </si>
  <si>
    <t>Самостоятельная работа, обобщение и коррекция</t>
  </si>
  <si>
    <t xml:space="preserve"> Учебникстр.86 №1-4</t>
  </si>
  <si>
    <t>Самостоятельная работа по учебнику</t>
  </si>
  <si>
    <t>Учебник В.И.Лях,2014г,1-4 кл. После прочтения темы "Тренировка ума и характера",пройти игру "Проверь себя"!</t>
  </si>
  <si>
    <t>знать подводящие упражнения</t>
  </si>
  <si>
    <t>на элетронную почту</t>
  </si>
  <si>
    <t>12.00 16.04</t>
  </si>
  <si>
    <t xml:space="preserve">https://youtu.be/XGCx4tbkD6g </t>
  </si>
  <si>
    <t>стр.70-71 сказку прочитать, скачайте из интернета аудио приложение и слушайте сказку, песенку по желанию</t>
  </si>
  <si>
    <t>Учебник с66  у2-устно ответить на вопросы, 3 любых вопроса и ответа к ним -письменно; у3-выучить</t>
  </si>
  <si>
    <t xml:space="preserve">Учебник с63  у4 ; выучить правило с123 ( писать пропущенные слова); РТ с32 </t>
  </si>
  <si>
    <t>25/04/2020 до 12.00</t>
  </si>
  <si>
    <t>Самостоятельная работа обучающихся, объяснение нового материала на площадке ZOOM</t>
  </si>
  <si>
    <t>просмотреть видео урок по программе до  диалога, выписать новые слова в словарь, с.80 у.3,4</t>
  </si>
  <si>
    <t>до 14.00 24.04.2020</t>
  </si>
  <si>
    <t>фотографирование задания</t>
  </si>
  <si>
    <t xml:space="preserve">до 24.00  </t>
  </si>
  <si>
    <t>повторить вопрос слова учебник с.82,83 у.2,3, Просмотреть ролик Будушее время, с.84 у.1,2,3</t>
  </si>
  <si>
    <t xml:space="preserve"> выполнять прыжок в длину с места . знать упражения и выполнять физкультминутки</t>
  </si>
  <si>
    <t xml:space="preserve"> до 13.00 17.04</t>
  </si>
  <si>
    <t>до 16.00 06.04.20</t>
  </si>
  <si>
    <t>стр.72 упр.!,2,3 стр.73 проверить знания</t>
  </si>
  <si>
    <t>Самостоятельная работа обучающихся; объяснения и коррекция по эл.почте</t>
  </si>
  <si>
    <t>Учебник с66 проговорить вопросы и ответы; 3любых -записать (6 предложений); с66 у4- песенку выучить, записать себя на тел. и прислать учителю</t>
  </si>
  <si>
    <t>с.82,83 у.2,3, Просмотреть ролик Будущее время, с.84 у.1,2,3</t>
  </si>
  <si>
    <t>до 12.00 27.04.2020</t>
  </si>
  <si>
    <t>до14.00 27.04.2020</t>
  </si>
  <si>
    <t xml:space="preserve">Прослушайте музыкальное произведение:
https://www.youtube.com/watch?v=8JOoayVfoDg 
https://www.youtube.com/watch?v=mZzPc7k-78o 
и ответьте на вопросы в форме по ссылке:
https://forms.gle/My5t8tX6NDpVdVnR6  
Исполните песню вместе с хором:
https://www.youtube.com/watch?v=3shpbPvdraU 
и - по желанию - исполнение песни вместе с хором (видео/аудиозапись) 
можно выслать на адрес электронной почты: alekseeva1960@rambler.ru
+ Можно посмотреть историю праздника Пасха:
https://www.youtube.com/watch?v=JzZOAyH9U0M </t>
  </si>
  <si>
    <t>Яворская Т.Ф.</t>
  </si>
  <si>
    <t>выслать в вацап педагога</t>
  </si>
  <si>
    <t>№ урока</t>
  </si>
  <si>
    <t>предмет</t>
  </si>
  <si>
    <t>Яворская Т.Ф</t>
  </si>
  <si>
    <t xml:space="preserve"> видеоурок Учи.ру</t>
  </si>
  <si>
    <t>Кривошеева Т.В.</t>
  </si>
  <si>
    <t xml:space="preserve">Учебник - стр. 144-149 Е.С. Велтистов "Приключения Электроника"https://www.youtube.com/watch?v=kOIwEICaDPM&amp;feature=youtu.be  </t>
  </si>
  <si>
    <t>Самостоятельная работа  по учебнику</t>
  </si>
  <si>
    <t>устный опрос</t>
  </si>
  <si>
    <t>Упр 175,Тетр.на печ осн. с.49 упр110, сочинение по картине И.И.Левитана</t>
  </si>
  <si>
    <t xml:space="preserve">фото на почту </t>
  </si>
  <si>
    <t>Сержантова М.В.</t>
  </si>
  <si>
    <t>до 23.04.2020</t>
  </si>
  <si>
    <t>Самостоятельная работа по теме "Виды глагола"</t>
  </si>
  <si>
    <t>Учебник, параграф 111,знать опорный материал  на стр.109-110; упр.642;645</t>
  </si>
  <si>
    <t xml:space="preserve">Фото или скан выполненных заданий на почту m-serzhantova@mail.ru </t>
  </si>
  <si>
    <t xml:space="preserve">до 18.00 </t>
  </si>
  <si>
    <t>Выборочная:оцениваются некоторые обучающиеся,  приславшие выполненные задания</t>
  </si>
  <si>
    <t xml:space="preserve">Просмотрите видеоурок со вступительной частью:
https://resh.edu.ru/subject/lesson/7426/start/255087/ https://resh.edu.ru/subject/lesson/7426/start/255090/ 
https://resh.edu.ru/subject/lesson/7426/main/255091/ 
Прослушайте музыку:
https://www.youtube.com/watch?v=t6DpAhy3qm4 
и ответьте на вопросы в форме по ссылке:
https://forms.gle/9KRbfdR8xMX6mX8D9  </t>
  </si>
  <si>
    <t>История</t>
  </si>
  <si>
    <t>Рубцова И.И</t>
  </si>
  <si>
    <t>Ответы по теме на почту:sportzal.neva641@mail.ru</t>
  </si>
  <si>
    <t>27.04 до 16.30</t>
  </si>
  <si>
    <t>Zoom Якласс учебник , справочник  упр.  398 Глаголы первого лица множественного числа"</t>
  </si>
  <si>
    <t>Выполнение задания на эл. почту педагога</t>
  </si>
  <si>
    <t>до 22.04. до 20.00</t>
  </si>
  <si>
    <t xml:space="preserve"> видеоурок</t>
  </si>
  <si>
    <t xml:space="preserve">Учебник… Сайт "Страна мастеров" видеоурок stranamasterov.ru модульное оригами выбор изделияhttps://www.youtube.com/watch?v=kOIwEICaDPM&amp;feature=youtu.be </t>
  </si>
  <si>
    <t>Фотография задания, выполнение на электронную почту</t>
  </si>
  <si>
    <t>до 27.04.2020</t>
  </si>
  <si>
    <t>фронтальное</t>
  </si>
  <si>
    <t>Самостоятельная работа по учебнику, на платформе РЭШ</t>
  </si>
  <si>
    <t>учебник с. 65 №265 (1,2,3 ст.),Тетр.на печ.осн. с.61 №18 учебн. с.65№267тетр.на печ. осн. с.61№19,20,21.,</t>
  </si>
  <si>
    <t>https://resh.edu.ru/subject/lesson/6188/start/194632/. зарегистрироваться и прикрепиться  кучителю, две фамилии !!</t>
  </si>
  <si>
    <t>до 21.04 до 16.00</t>
  </si>
  <si>
    <t>Выполнение задания на эл. почту педагога ogstrod099@gmail.com</t>
  </si>
  <si>
    <t>Самостоятельная работа по учебнику, на платформе РЭШ, просмотр учебного видеофильма</t>
  </si>
  <si>
    <t>тетр.на печ. осн. с.33-34, тесты</t>
  </si>
  <si>
    <t xml:space="preserve"> почта rubcova641@mail.ru</t>
  </si>
  <si>
    <t>фото на почту</t>
  </si>
  <si>
    <t>до 24..04</t>
  </si>
  <si>
    <t>до 22.04 до 20.00</t>
  </si>
  <si>
    <t>Изобразительное искусство</t>
  </si>
  <si>
    <t>Учебник с66 увыучить новые слова; записать их в словарь; РТ с34</t>
  </si>
  <si>
    <t>Речнова ГЕ</t>
  </si>
  <si>
    <t>Выполнение задания (фото) на эл. почту педагога nataliaignatyeva@mail.ru</t>
  </si>
  <si>
    <t xml:space="preserve">Декоративная работа: " С натуры и по представлению деревенский домик". Сделать из бумажных трубочек по представлению деревенский домик. Сначала накрутить на карандаш полоски, чтобы получилась трубочка, затем эти "брёвна" наклеить на цветную бумагу или картон. Вырезать из цв. бумаги окна, крышу,ставни,наличники, причелины и т.д. Наклеить  и добавить мелкие детали ( растения, животные). Заполнение всего листа.  </t>
  </si>
  <si>
    <t>Торопова Е.С.</t>
  </si>
  <si>
    <t>Фото рисунка прислать на эл. почту учителя galinarecnova52@gmail.com</t>
  </si>
  <si>
    <t>до 30.04 до18.00</t>
  </si>
  <si>
    <t>Все присланные работы</t>
  </si>
  <si>
    <t>Повторение Past Simple. Учебник с.61 у. 3,6, тетрадь с. 28 №1</t>
  </si>
  <si>
    <t>Фотография задания, выполнение на электронную почту toropova641@mail.ru</t>
  </si>
  <si>
    <t>21.04 до 20.00</t>
  </si>
  <si>
    <t>Виноградова С.Н.</t>
  </si>
  <si>
    <t xml:space="preserve">Самостоятельная работа обучающихся, Видеоурок в  Zoom, </t>
  </si>
  <si>
    <t>упр.3, стр.98.
Упр.2,3, стр.98
Упр. 5, стр. 99</t>
  </si>
  <si>
    <t>Фото задания присылаются на почту</t>
  </si>
  <si>
    <t>Самостоятедьная работа</t>
  </si>
  <si>
    <t>20.04.2020 до 17.00</t>
  </si>
  <si>
    <t>https://resh.edu.ru/subject/lesson/6187/start/194965/</t>
  </si>
  <si>
    <t>Оценка</t>
  </si>
  <si>
    <t xml:space="preserve">        Учебник с.102 у.2,3,4
Слова в рамочке выписать с переводом в словарь
</t>
  </si>
  <si>
    <t>Задание присылается в группу https://vk.com/public193274548 с</t>
  </si>
  <si>
    <t xml:space="preserve">Сидоренко К.Л. </t>
  </si>
  <si>
    <t>Самостоятельная работа обучающихся, дистанционный урок на zoom.us</t>
  </si>
  <si>
    <t xml:space="preserve">14:00 дистанционный урок. zoom.us 5112768499  пароль 622123   
Тема урока: деление десятичных дробей.    
1) классная работа: № 971,972 (дописать)   
2) Домашняя работа: учи.ру задания от учителя </t>
  </si>
  <si>
    <t>WhatsApp +7 906 257 35 03</t>
  </si>
  <si>
    <t xml:space="preserve">Самостоятельная работа обучающихся видеоурок </t>
  </si>
  <si>
    <t>ЯКласс 10 тема Деление на трехзначное число с остатком</t>
  </si>
  <si>
    <t>до 17.00   23.04.2020</t>
  </si>
  <si>
    <t>видеоконференция Zoom</t>
  </si>
  <si>
    <t>до 17.00   22.04.2020</t>
  </si>
  <si>
    <t>учебник стр. 136-139. Письменные ответы на вопросы "Проверь себя"</t>
  </si>
  <si>
    <t>Индивидуальный опрос</t>
  </si>
  <si>
    <t>до 16.00   23.04.2020</t>
  </si>
  <si>
    <t>Прослушайте музыкальное произведение:
https://www.youtube.com/watch?v=8JOoayVfoDg 
https://www.youtube.com/watch?v=mZzPc7k-78o 
и ответьте на вопросы в форме по ссылке:
https://forms.gle/ox3QWXtzefVbM5MD8  
Исполните песню вместе с хором:
https://www.youtube.com/watch?v=3shpbPvdraU 
и - по желанию - исполнение песни вместе с хором (видео/аудиозапись) 
можно выслать на адрес электронной почты: alekseeva1960@rambler.ru
+ Можно посмотреть историю праздника Пасха:
https://www.youtube.com/watch?v=JzZOAyH9U0M</t>
  </si>
  <si>
    <t>25.04 2020 до 18.00</t>
  </si>
  <si>
    <t>Самостоятельная работа учащихся по теме "Буквы Е-И в корнях с чередованием"</t>
  </si>
  <si>
    <t>Учебник, параграф 112;ВЫЗУБРИТЬ корни НАИЗУСТЬ! упр.646; 647</t>
  </si>
  <si>
    <t xml:space="preserve">Фото или скан выполненных зданий на почту m-serzhantova@mail.ru </t>
  </si>
  <si>
    <t>До 18.00</t>
  </si>
  <si>
    <t>Оценка выборочно</t>
  </si>
  <si>
    <t>в 10:00 дистанционный урок. zoom.us 5112768499 пароль 622123  
Тема урока: деление десятичных дробей
1) классная работа: 975,978 ( видеоурок для закрепления темы: https://youtu.be/nY6novzLD0k) 
2) домашняя работа: карточки на учи.ру</t>
  </si>
  <si>
    <t>до 00:00</t>
  </si>
  <si>
    <t>Литература</t>
  </si>
  <si>
    <t xml:space="preserve">Самостоятельная работа обучающихся </t>
  </si>
  <si>
    <t>фронтально</t>
  </si>
  <si>
    <t>Стр.215-224 (статья о писателе и 1-2 истории прочитать. Ответить на 2-4 вопросы стр.248 УСТНО</t>
  </si>
  <si>
    <t>Видео или аудио устных ответов на телефон 89215702136 в WhatsApp</t>
  </si>
  <si>
    <t>Всем приславшим видео или аудио устных ответов на телефон 89215702136 в WhatsApp</t>
  </si>
  <si>
    <t>Рубцова И.И.</t>
  </si>
  <si>
    <t>Самостоятельная работа , прсмотр видеоурока</t>
  </si>
  <si>
    <t>упр.181 учебник, упр.182, Тетр. на печ. осн. с.50 
№112,114, текст "Берёза"</t>
  </si>
  <si>
    <t>Учебник с.66 №273,274, 271,272, тест</t>
  </si>
  <si>
    <t>просмотреть видео по программе модуль 9 до диалога, выписать новые слова,с.80 у.3,4</t>
  </si>
  <si>
    <t>Фотография с выполненным заданием на эл.почту</t>
  </si>
  <si>
    <t>до 23.04 до 20.00</t>
  </si>
  <si>
    <t>до 14.00 23.04 2020</t>
  </si>
  <si>
    <t>Учебник с63 у4 ( писать только пропущенные слова); выучить правило с123; РТ с 34</t>
  </si>
  <si>
    <t>Творческая работа</t>
  </si>
  <si>
    <t>Фотография выполненного задания на эл. почту педагога nataliaignatyeva@mail.ru</t>
  </si>
  <si>
    <t>до 17.00 25.04.2020</t>
  </si>
  <si>
    <t xml:space="preserve"> rubcova641@mail.ru </t>
  </si>
  <si>
    <t>до 24.04</t>
  </si>
  <si>
    <t>Оценивание за грамотность</t>
  </si>
  <si>
    <t>Биология</t>
  </si>
  <si>
    <t>Орлова О.А.</t>
  </si>
  <si>
    <t>Параграф 22 + видеоурок "Голосеменные" https://interneturok.ru/lesson/biology/5-klass/tsarstvo-rasteniya/golosemennye . После параграфа на стр. 125 ответить на вопросы к нему + ответить на вопрос "Подумайте". Всего нужно ответить на 7 вопросов.</t>
  </si>
  <si>
    <t>Фото задания присылаются на почту olga-orlova-2010@mail.ru</t>
  </si>
  <si>
    <t>до 26.04.</t>
  </si>
  <si>
    <t>Тетрадь с. 28-29 у.2,3,4. Составить свой распорядок дня , красиво оформить с.29№3 использовать как образец.</t>
  </si>
  <si>
    <t>Физическая культура</t>
  </si>
  <si>
    <t>Фотографию выполненного задания на почту toropova641@mail.ru</t>
  </si>
  <si>
    <t>23.04 до 20.00</t>
  </si>
  <si>
    <t xml:space="preserve"> техника прыжка в высоту с разбега способом перешагивание теория см в интернете</t>
  </si>
  <si>
    <t>ответы на электронную почту sportzal.neva641-2@mail.ru</t>
  </si>
  <si>
    <t xml:space="preserve">до 14.00 15.04 </t>
  </si>
  <si>
    <t xml:space="preserve"> справочник  упр.  398 Глаголы первого лица множественного числа", правило </t>
  </si>
  <si>
    <t>Фотография заданий на электронную почту учителя ogstrod099@gmail.com</t>
  </si>
  <si>
    <t>Якласс  10 тема Деление на трехзначное число с остатком</t>
  </si>
  <si>
    <t>самостоятельная работа обучающихся</t>
  </si>
  <si>
    <t>Учебник с.80,81 у.3,4,6
Слова с.81,88 выписать в словарь
 https://quizlet.com/ru/502982815/starlight-4-flash-cards/?x=1qqt</t>
  </si>
  <si>
    <t>Самостоятельная работа обучающихся по теме  "Буквы Е-И в корнях с чередованием"</t>
  </si>
  <si>
    <t>задание в группу вк</t>
  </si>
  <si>
    <t xml:space="preserve">Учебник,  параграф 112, выучить правило. Упр.648; ТПО стр.103,задание 160  </t>
  </si>
  <si>
    <t>Учи.ру https://youtu.be/_T0i6mYtdD4  ;Учебник стр.120-126 ответить на вопросы</t>
  </si>
  <si>
    <t xml:space="preserve">Фото или скан выполненных зданий на почту m-serzhantova@mail.ru или телефон 89215702136 в WhatsApp </t>
  </si>
  <si>
    <t xml:space="preserve">23.04.2020
До 20.00
</t>
  </si>
  <si>
    <t>оценка</t>
  </si>
  <si>
    <t>до 16.00 23.04.2020</t>
  </si>
  <si>
    <t>Самостоятельная работа обучающихся по теме "Невыдуманный рассказ (о себе)"</t>
  </si>
  <si>
    <t xml:space="preserve">Учебник, упр.650-652 ВСЕ УСТНО! </t>
  </si>
  <si>
    <t>Аудиозапись устного рассказа по упр.652</t>
  </si>
  <si>
    <t>Оценка за устный рассказ</t>
  </si>
  <si>
    <t>Фотографию задания на почту toropova641@mail.ru</t>
  </si>
  <si>
    <t>Савченко Н. П.</t>
  </si>
  <si>
    <t>22.04 ДО 20.00</t>
  </si>
  <si>
    <t xml:space="preserve"> знать как правильно выполнять разминку перед выполнением прыжка в высоту</t>
  </si>
  <si>
    <t>ответы на элект. почту</t>
  </si>
  <si>
    <t>до 14.00 13.04</t>
  </si>
  <si>
    <t>География</t>
  </si>
  <si>
    <t>Филь М.А.</t>
  </si>
  <si>
    <t>параграф 22 устно, Проверь свои знания вопросы№1-8,10, 11 по желания устно или писм. ничего присылать на почту не надо, в среду(29.04) будет выслан тест по теме.</t>
  </si>
  <si>
    <t>Фото ответов на тест присылаются на почту filmarina05@gmail.com</t>
  </si>
  <si>
    <t>до 30.04</t>
  </si>
  <si>
    <t xml:space="preserve"> в 13:00 дистанционный урок. zoom.us 5112768499  пароль 622123   
Тема урока: деление десятичных дробей ( видеоурок для закрепления темы: https://youtu.be/nY6novzLD0k) 
1) классная работа: 976,979 
2) домашняя работа: 977</t>
  </si>
  <si>
    <t>фотоWhats App +7 906 257 35 03</t>
  </si>
  <si>
    <t>ОДНКНР</t>
  </si>
  <si>
    <t>Ластовка Е.В.</t>
  </si>
  <si>
    <t>Учебник, стр. 129 - 132, чтение и рассказ</t>
  </si>
  <si>
    <t>эл. почта history641@list.ru</t>
  </si>
  <si>
    <t>до 29.04</t>
  </si>
  <si>
    <t>Подвижные игры.Игра Перестрелка</t>
  </si>
  <si>
    <t>Zoom конференция , Якласс 10 тема Деление на трехзначное число с остатком. Решение задач</t>
  </si>
  <si>
    <t>Самостоятельная работа , платформа РЭШ</t>
  </si>
  <si>
    <t>РЭШ №54,Учебник с.67 №4 (3,4 столбики), с.66 №276
чебник с.64 №258, с.70 №12, с.67 №7, тетр.на печ. 
осн. с.62 (все задания)</t>
  </si>
  <si>
    <t>Учебник, стр.224-235 (истории 3-4), прочитать. Стр.248, вопрос 5 устно</t>
  </si>
  <si>
    <t>задания на платформе РЭШ</t>
  </si>
  <si>
    <t>до 27.04 до 20.00</t>
  </si>
  <si>
    <t>Справочник упр. 391 Zoom конференция</t>
  </si>
  <si>
    <t>Учебник с.90 №185,с.91 №186, №188, тест</t>
  </si>
  <si>
    <t>Самостоятельная работа, видеоурок в Zoom</t>
  </si>
  <si>
    <t>Фото на почту</t>
  </si>
  <si>
    <t>1) Повторение времени Present Perfect https://www.youtube.com/watch?v=DInKEo2hiVM  2) раздаточные материалы в группе  3) упр.1, стр. 100 - слова в словарь</t>
  </si>
  <si>
    <t>фото работы на почту</t>
  </si>
  <si>
    <t>23.04.2020 до 17.00</t>
  </si>
  <si>
    <t>https://www.youtube.com/watch?v=kOIwEICaDPM&amp;feature=youtu.be учебник стр. 144-149 выразительное чтение, устно отвечать на вопросы</t>
  </si>
  <si>
    <t xml:space="preserve">Учебник с.103 диалог у.1b читать,переводить,у.2,4 (составить свой диалог по образцу) </t>
  </si>
  <si>
    <t>до 16.00 24.04.2020</t>
  </si>
  <si>
    <t>Задание присылается в группу https://vk.com/public193274548</t>
  </si>
  <si>
    <t>До 25.04.2020 до 20.00</t>
  </si>
  <si>
    <t>Вингоградова С.Н.</t>
  </si>
  <si>
    <t>просмотреть видео по программе модуль 9 до диалога, выписать новые слова в словарь, учеб. с.80 у.3,4</t>
  </si>
  <si>
    <t xml:space="preserve">Упр. 5-8, стр.101 - упражнения на отработку Present Perfect
</t>
  </si>
  <si>
    <t>Фотография выполненных заданий на почту учителя</t>
  </si>
  <si>
    <t>до12.00 24.04.2020</t>
  </si>
  <si>
    <t>учебник с.82,83 у.2,3, Просмотреть ролик Будущее время с.84 у.1,2,3</t>
  </si>
  <si>
    <t>до 14.00 27.04.2020</t>
  </si>
  <si>
    <t xml:space="preserve">Самостоятельная работа с материалом Учебник с.82,83 у.1,2,3,4
Энциклопедия, с.308
</t>
  </si>
  <si>
    <t>оценка за содержание и грамотность</t>
  </si>
  <si>
    <t xml:space="preserve">До  24.04.2020
До 20.00
</t>
  </si>
  <si>
    <t>Учебник с.119 Revision</t>
  </si>
  <si>
    <t xml:space="preserve"> в 12:00 дистанционный урок. zoom.us 5112768499  пароль 622123  
Тема урока: Деление десятичных дробей. Решение уравнений. 
Проверка навыков умноженя и деления десятичных дробей. Тест. 
1) классная работа: тест в гугл формах № 971(1,2,3) 
2) домашняя работа: 980(1,2,3) 981 (1,2,3)</t>
  </si>
  <si>
    <r>
      <t>И</t>
    </r>
    <r>
      <rPr>
        <b/>
        <sz val="10"/>
        <rFont val="Arial"/>
      </rPr>
      <t>гнатьева</t>
    </r>
    <r>
      <rPr>
        <sz val="10"/>
        <color rgb="FF000000"/>
        <rFont val="Arial"/>
      </rPr>
      <t xml:space="preserve"> Н.Б.</t>
    </r>
  </si>
  <si>
    <t>Самостоятельная работа обучающихся;  объяснения и коррекция по эл. почте</t>
  </si>
  <si>
    <t>Прыжки в высоту Учебник Лях В.И. теория</t>
  </si>
  <si>
    <t>элетрон. почта</t>
  </si>
  <si>
    <t>до 15.00 17.04</t>
  </si>
  <si>
    <t>Учебник с66 у2 -проговорить вопросы и ответы; 3 любых - записать (6 предложений); у3- песенку учить, записать себя на тел. и прислать учителю</t>
  </si>
  <si>
    <t>Тетрадь с. 30-31 упр.5,6. Учебник с. 64-65 у.1 Выразительно читать диалог. Отправить на почту аудиозапись чтения диалога.</t>
  </si>
  <si>
    <t>24.04 ДО 20.00</t>
  </si>
  <si>
    <t>Самостоятельная работа по теме "Время глагола. Прошедшее время"</t>
  </si>
  <si>
    <t xml:space="preserve">Учебник,стр.115, опорный материал;упр.654 - всё объяснять и выполнить разборы! Параграф 115, стр.116,опорный материал выучить.   </t>
  </si>
  <si>
    <t xml:space="preserve"> Фото или скан выполненного упр.654 на почту m-serzhantova@mail.ru или телефон 89215702136 в WhatsApp </t>
  </si>
  <si>
    <t>Фотография выполненного задания на эл.почту</t>
  </si>
  <si>
    <t xml:space="preserve"> в 10:00 дистанционный урок. zoom.us 5112768499  пароль 622123  
 Тема урока:
1) классная работа: 
2) домашняя работа</t>
  </si>
  <si>
    <t>23.04 ДО 20.00</t>
  </si>
  <si>
    <t>Фронтальная за содержание</t>
  </si>
  <si>
    <t xml:space="preserve">Учебник , стр.235-244 (истории 5-6), стр.248 вопросы 6-7 (УСТНО) </t>
  </si>
  <si>
    <t>видеоконференция</t>
  </si>
  <si>
    <t>Режим дня</t>
  </si>
  <si>
    <t>Zoom конференция , Решение задач. Учебник стр. 96-97 № 4, 5, 6, 8, 12</t>
  </si>
  <si>
    <t>до 10.00 27.04.2020</t>
  </si>
  <si>
    <t>1) упр. 2, 3, стр. 100-101  2) раздаточные материалы</t>
  </si>
  <si>
    <t>задание в группу вотсапа</t>
  </si>
  <si>
    <t>24.04.2020 до 17.00</t>
  </si>
  <si>
    <t>Сборник с.85 у.2,3</t>
  </si>
  <si>
    <t>Учебник стр. 140-146  Задание для домашней работы № 2</t>
  </si>
  <si>
    <t>24.04 до 16.00</t>
  </si>
  <si>
    <t>до 17.00  27.04.2020</t>
  </si>
  <si>
    <t xml:space="preserve">Медовник В.Д. </t>
  </si>
  <si>
    <t>Проектная деятельность</t>
  </si>
  <si>
    <t>"Творческий проект" -  изготовление изделий из любого материала (картон, бумага, пластмасс, фанера ....).Выбрать самостоятельно, или выопользовавшись бвнком идей по ссылке https://drive.google.com/open?id=1UEdBdCV4qFaepsClkt1HAk05rTlwP0Ry  Разработать эскиз.</t>
  </si>
  <si>
    <t xml:space="preserve"> на почту medovnik57@gmail.com    </t>
  </si>
  <si>
    <t>Самостоятельная работа , просмотр видеоуроков инфоурок</t>
  </si>
  <si>
    <t>Учебник с.54-59, тетр.на печ. осн. с.35 №1,3, кроссворд</t>
  </si>
  <si>
    <t>кроссворд на почту</t>
  </si>
  <si>
    <t>25.04.2020  до 20-00</t>
  </si>
  <si>
    <t>до 27.04. до 20.00</t>
  </si>
  <si>
    <t xml:space="preserve">  Вернослова Е.В.</t>
  </si>
  <si>
    <t xml:space="preserve">Самостоятельная работа. </t>
  </si>
  <si>
    <t xml:space="preserve">На этой неделе принимаем участие в районном конкурсе тема: 
Формирование здорового образа жизни «Здоровое будущее». 
Номинация «Рисунок» – срок предоставления работ по 22.04.2020 г. включительно.
Это домашнее задание по Технологии на эту неделю.
</t>
  </si>
  <si>
    <t>фото прислать на почту vernoelena1981@ mail.ru</t>
  </si>
  <si>
    <t>22/04/2020 включительно</t>
  </si>
  <si>
    <t>Самостоятельная работа , видеоурок "инфоурок"</t>
  </si>
  <si>
    <t>Просмотр видеоурока с заданием "Рисунок лебедя"</t>
  </si>
  <si>
    <t>до 30.04 до 20.00</t>
  </si>
  <si>
    <t>Учебник с.70 №15, с.70 №16 (1,2),№13,11,14, тетр.на печ.осн.с. 63 №26</t>
  </si>
  <si>
    <t>до 26.04 до 20.00</t>
  </si>
  <si>
    <t>Самостоятельная работа ,просмотр видеоурока, работа на сайте яндекс учебник</t>
  </si>
  <si>
    <t>правило на с.94 в учебнике,Учебник с. 94 №192
 (устно по образцу), №193 выполнить письменно
 в тетради, №194., тетр.на печ.осн. с.52 №117,118,
самостоятельная работа на платформе яндекс 
учебник</t>
  </si>
  <si>
    <t>задания на платформе яндекс учебник</t>
  </si>
  <si>
    <t>Тетр. на печ. осн. с.90 выполнить задания.Объясните фразеологизмы: лебединая поступь, лебединая шея, лебединая песня, лебединая верность.</t>
  </si>
  <si>
    <t xml:space="preserve">Прослушайте музыкальное произведение:
https://www.youtube.com/watch?v=8JOoayVfoDg 
https://www.youtube.com/watch?v=mZzPc7k-78o 
и ответьте на вопросы в форме по ссылке:
https://forms.gle/Lp4FZyfdKcYaE4CV7  
Исполните песню вместе с хором:
https://www.youtube.com/watch?v=3shpbPvdraU 
и - по желанию - исполнение песни вместе с хором (видео/аудиозапись) 
можно выслать на адрес электронной почты: alekseeva1960@rambler.ru
+ Можно посмотреть историю праздника Пасха:
https://www.youtube.com/watch?v=JzZOAyH9U0M  </t>
  </si>
  <si>
    <t>26.04.2020 до 18.00</t>
  </si>
  <si>
    <t xml:space="preserve">Фронтальная на основании ответов </t>
  </si>
  <si>
    <t>самостоятельный просмотр</t>
  </si>
  <si>
    <t>учебник с.82,83 у.2,3. Просмотреть видеоролиу Будущее время с.84 у.1,2,3</t>
  </si>
  <si>
    <t>до 12.00 28.04.2020</t>
  </si>
  <si>
    <t xml:space="preserve">Энциклопедия с.350
https://www.youtube.com/watch?v=Wz_Dc7Q3CNw  Учебник с.84,85 у.1,2,3,4   
</t>
  </si>
  <si>
    <t>задание вк</t>
  </si>
  <si>
    <t>До 19.04.2020 до 20.00</t>
  </si>
  <si>
    <t>презентация</t>
  </si>
  <si>
    <t xml:space="preserve">Сопереживание - великая тема искусства. Чему можно радоваться или печалиться - событие. Презентация по теме https://nsportal.ru/download/#https://nsportal.ru/sites/default/files/2014/02/03/soperezhivanie.ppt </t>
  </si>
  <si>
    <t>Фотография с выполненным заданием на эл.почту в любой технике</t>
  </si>
  <si>
    <t>26.04 ДО 20.00</t>
  </si>
  <si>
    <t>фото в Whats App</t>
  </si>
  <si>
    <t>Медовник В.Д.</t>
  </si>
  <si>
    <t>21.04.2020  до 17-00</t>
  </si>
  <si>
    <t xml:space="preserve"> фронтальная</t>
  </si>
  <si>
    <t>Вернослова Е.В.</t>
  </si>
  <si>
    <t xml:space="preserve">  На этой неделе принимаем участие в районном конкурсе тема: 
Формирование здорового образа жизни «Здоровое будущее». 
Номинация «Рисунок» – срок предоставления работ по 22.04.2020 г. включительно.
Это домашнее задание по Технологии на эту неделю.
</t>
  </si>
  <si>
    <t xml:space="preserve">Фото задания переслать на почту: olga-orlova-2010@mail.ru </t>
  </si>
  <si>
    <t>Овчинникова Т. В.</t>
  </si>
  <si>
    <t>Учебник. Упр. 652 (устно).</t>
  </si>
  <si>
    <t>Электронная почта  otv.88spb@mail.ru</t>
  </si>
  <si>
    <t xml:space="preserve">13:00 дистанционный урок. zoom.us 5112768499  пароль 622123   
Тема урока: деление десятичных дробей.    
1) классная работа: № 971,972 (дописать)   
2) Домашняя работа: учи.ру задания от учителя </t>
  </si>
  <si>
    <t>РечноваГЕ</t>
  </si>
  <si>
    <t>Декоративная работа: " С натуры и по представлению деревенский домик" Сделать из бумажных трубочек по представлению деревенский домик. Сначала накрутить на карандаш полоски, чтобы получилась трубочка, затем эти" брёвна" наклеить на цв. бумагу или картон. Отдельно вырезать из цв. бумаги окна,двери, крышу,ставни,наличники и т.д. и наклеить. Добавить растения, животных. Заполнить весь лист.</t>
  </si>
  <si>
    <t xml:space="preserve">Фото рисунка на эл.почту учителя; galinarecnova52@gmail.com </t>
  </si>
  <si>
    <t>до 30.04 до 18.00</t>
  </si>
  <si>
    <t>Все присланные рисунки.</t>
  </si>
  <si>
    <t>Руцова И.И</t>
  </si>
  <si>
    <t>в 11:00 дистанционный урок. zoom.us 5112768499 пароль 622123  
Тема урока: деление десятичных дробей
1) классная работа: 975,978 ( видеоурок для закрепления темы: https://youtu.be/nY6novzLD0k) 
2) домашняя работа: карточки на учи.ру</t>
  </si>
  <si>
    <t>Техника прыжка в высоту. Теория.Учебник Лях В.И. т/б при выполнении прыжков в высоту</t>
  </si>
  <si>
    <t>до 14.00 15.04 2020 г</t>
  </si>
  <si>
    <t>Учебник. Параграф 114-115, теорию стр. 115, 116, орфограмму 2- в тетрадь теории, упр. 656 (устно, 655 письменно.)</t>
  </si>
  <si>
    <t>Электронаая почта otv.88spb@mail.ru</t>
  </si>
  <si>
    <t>21.04.2020 до 17.00</t>
  </si>
  <si>
    <t>Упр. 5-8, стр.101 - упражнения на отработку Present Perfect
2) упр.1, стр. 100 - слова в словарь</t>
  </si>
  <si>
    <t>почта:  SvetlanaV2804@yandex.ru
группа в вотсапе</t>
  </si>
  <si>
    <t>Лёвочкина С.Ю.</t>
  </si>
  <si>
    <t>Самостоятельная работа, консультация в социальной сети Вконтакте</t>
  </si>
  <si>
    <t>Работа с текстом. Viktory day.</t>
  </si>
  <si>
    <t>Отчет группа ВК https://vk.com/club193270154</t>
  </si>
  <si>
    <t>22.04.2020 до 13.00</t>
  </si>
  <si>
    <t xml:space="preserve">Просмотрите видеоурок со вступительной частью:
https://resh.edu.ru/subject/lesson/7426/start/255087/ https://resh.edu.ru/subject/lesson/7426/start/255090/ 
https://resh.edu.ru/subject/lesson/7426/main/255091/ 
Прослушайте музыку:
https://www.youtube.com/watch?v=t6DpAhy3qm4 
и ответьте на вопросы в форме по ссылке:
https://forms.gle/uniZxXknJwGYvoPH9  </t>
  </si>
  <si>
    <t>25. 04.2020 до 18.00</t>
  </si>
  <si>
    <t>10:00 дистанционный урок. zoom.us 5112768499  пароль 622123   
Тема урока: деление десятичных дробей.    
1) классная работа: № 971,972 (дописать)   
2) Домашняя работа: учи.ру задания от учителя "</t>
  </si>
  <si>
    <t>Ярусова Л.Н.</t>
  </si>
  <si>
    <t>пар.107 упр.609</t>
  </si>
  <si>
    <t>точно по заданию на эл.почту</t>
  </si>
  <si>
    <t>до 21.00</t>
  </si>
  <si>
    <t>прыжки в высоту . реферат писать не надо. теория</t>
  </si>
  <si>
    <t>ответ на электрон.почту</t>
  </si>
  <si>
    <t>до  14.00 16.04</t>
  </si>
  <si>
    <t xml:space="preserve"> https://youtu.be/_Z1Qf5ehFgk Стр. 123 "Размышляем о прочитанном"в. 1-5 устно.</t>
  </si>
  <si>
    <t>Электронная почта otv.88spb@mail.ru</t>
  </si>
  <si>
    <t>22.04.2020 до 17.00</t>
  </si>
  <si>
    <t>Самостоятельная работа обучающихся, Zoom</t>
  </si>
  <si>
    <t>Фото задания на почту</t>
  </si>
  <si>
    <t xml:space="preserve">Лексико-грамматический практикум. </t>
  </si>
  <si>
    <t>Раздел VB24 упр. 4,5,6</t>
  </si>
  <si>
    <t>Фото задания на почту toropova641@mail.ru</t>
  </si>
  <si>
    <t xml:space="preserve"> в 12:00 дистанционный урок. zoom.us 5112768499  пароль 622123   
Тема урока: деление десятичных дробей ( видеоурок для закрепления темы: https://youtu.be/nY6novzLD0k) 
1) классная работа: 976,979 
2) домашняя работа: 977</t>
  </si>
  <si>
    <t>оформить тему по Астафььеву, план вступ. статьи стр.123</t>
  </si>
  <si>
    <t>фото на э.почту</t>
  </si>
  <si>
    <t>до21.00</t>
  </si>
  <si>
    <t>Фото ответов на тест на почту filmarina05@gmail.com</t>
  </si>
  <si>
    <t xml:space="preserve">почта:  SvetlanaV2804@yandex.ru, группа в вотсапе
</t>
  </si>
  <si>
    <t xml:space="preserve">Работа с чтением (выборочное понимание. (материал в группе). https://vk.com/club193270154 </t>
  </si>
  <si>
    <t>Фотоотчет в группе в соц. сети Вконтакте</t>
  </si>
  <si>
    <t>Все присланные фотографии</t>
  </si>
  <si>
    <t>Шопина М.Н.</t>
  </si>
  <si>
    <t>SB стр. 92 слова выписать,,перевести; разобрать  у.2.4; стр. 93 1-4 (на повторение) https://vk.com/club194077432?act=edi</t>
  </si>
  <si>
    <t>Прислать ответы (по эл. почте или WhatsApp) стр. 93 у.1-4</t>
  </si>
  <si>
    <t xml:space="preserve">21.04.2020 
до 18:00
</t>
  </si>
  <si>
    <t>Учебник. Параграф 116, теорию стр. 118- в тетрадь теории, упр. 659.</t>
  </si>
  <si>
    <t>https://resh.edu.ru/subject/lesson/7439/start/263013/</t>
  </si>
  <si>
    <t>Фоторграфию выполненного задания на почту toropova641@mail.ru</t>
  </si>
  <si>
    <t>Параграф 46,ответить на вопросы 1,3,5</t>
  </si>
  <si>
    <t>выполнения задания на платформе</t>
  </si>
  <si>
    <t xml:space="preserve">rubcova641@mail.ru </t>
  </si>
  <si>
    <t>rubcova641@mail.ru</t>
  </si>
  <si>
    <t xml:space="preserve"> в 11:00 дистанционный урок. zoom.us 5112768499  пароль 622123  
Тема урока: Деление десятичных дробей. Решение уравнений. 
Проверка навыков умноженя и деления десятичных дробей. Тест. 
1) классная работа: тест в гугл формах № 971(1,2,3) 
2) домашняя работа: 980(1,2,3) 981 (1,2,3)</t>
  </si>
  <si>
    <t>Овчинникова Т.В.</t>
  </si>
  <si>
    <t xml:space="preserve">11:00 дистанционный урок. zoom.us 5112768499  пароль 622123   
Тема урока: деление десятичных дробей.    
1) классная работа: № 971,972 (дописать)   
2) Домашняя работа: учи.ру задания от учителя </t>
  </si>
  <si>
    <t>Учебник. Параграф 117,теорию стр. 119,120- в тетрдь теории, упр. 665.</t>
  </si>
  <si>
    <t>23.04.2020 до. 17.00</t>
  </si>
  <si>
    <t>Богородицкая Е.А.</t>
  </si>
  <si>
    <t>https://resh.edu.ru/subject/lesson/7683/main/263767/ сделать тест прислать результат https://saharina.ru/dicts/test.php?name=dict12.xml</t>
  </si>
  <si>
    <t xml:space="preserve">
</t>
  </si>
  <si>
    <t>Самостоятельная работа, Zoom</t>
  </si>
  <si>
    <t xml:space="preserve">
упр.2,4, стр. 102
упр.5,6, стр. 102
упр.1, стр. 103</t>
  </si>
  <si>
    <t xml:space="preserve">Самостоятельная работа обучающихся, видеоурок, карточки с заданием </t>
  </si>
  <si>
    <t>Буквы е -и в корнях с чередованием https://youtu.be/9XQb8UyksHk учебник пар.112,упр.646,647(разборы делать обязательно).</t>
  </si>
  <si>
    <t xml:space="preserve">Классная работа до 15.00,домашняя работа вторник до 17.00 </t>
  </si>
  <si>
    <t>учебник стр .104 упр 1 -слова в словарь</t>
  </si>
  <si>
    <t>Аудиозапись в соц. сети Вконтакте</t>
  </si>
  <si>
    <t>Учебник. "Творческое задание" стр. 231 (письменно).</t>
  </si>
  <si>
    <t>Учебник "Физическая культура", 5-7кл.,В.И.Лях. Тема: "Первая помощь при травмах". Читать!</t>
  </si>
  <si>
    <t>итоги на 3 уроке</t>
  </si>
  <si>
    <t>до 26.04</t>
  </si>
  <si>
    <t>Самостоятельная раота  учащихся</t>
  </si>
  <si>
    <t>упр.614 по заданию</t>
  </si>
  <si>
    <t>фото на эл.почту пдагога</t>
  </si>
  <si>
    <t>фронтаольная</t>
  </si>
  <si>
    <t>Интернет. См. видео. Прыжки в высоту 5 класс. знать фазы разбег-отталкивание-переход планки приземление</t>
  </si>
  <si>
    <t>ответ о просмотре на электронную почту</t>
  </si>
  <si>
    <t>до 14.00 17 .04 2020 г</t>
  </si>
  <si>
    <t>Учебник. Параграф 118, орфограмму стр. 121-  в тетрадь теории, упр. 668.</t>
  </si>
  <si>
    <t>24.04.2020до 17.00</t>
  </si>
  <si>
    <t xml:space="preserve">Самостоятельная работа, Zoom </t>
  </si>
  <si>
    <t>1) Повторение времени Present Perfect https://www.youtube.com/watch?v=DInKEo2hiVM  2) раздаточные материалы в группе  3) упр.1, стр. 100 - слова в словарь</t>
  </si>
  <si>
    <t>Фото д/з на почту</t>
  </si>
  <si>
    <t>https://yandex.ru/video/search?text=андерсен+рассказ+о+писателе.+снежная+королева+видеоурок+5+класс
Прочитать стр. 246- 224.</t>
  </si>
  <si>
    <t>Самостоятельная работа учащихся на платформе</t>
  </si>
  <si>
    <t>С. 92 –повторить, прослушать новые слова, прослушать текст, записать перевод 2х отрывков. Упр.4 Заполнить таблицу.</t>
  </si>
  <si>
    <t xml:space="preserve"> в 12:00 дистанционный урок. zoom.us 5112768499  пароль 622123    
Тема урока:
1) классная работа:
2) домашняя работа:</t>
  </si>
  <si>
    <t>22.04 до 20.00</t>
  </si>
  <si>
    <t>в 9:00 дистанционный урок. zoom.us 5112768499 пароль 622123  
Тема урока: деление десятичных дробей
1) классная работа: 975,978 ( видеоурок для закрепления темы: https://youtu.be/nY6novzLD0k) 
2) домашняя работа: карточки на учи.ру</t>
  </si>
  <si>
    <t>самостоятельна яработа</t>
  </si>
  <si>
    <t>https://resh.edu.ru/subject/lesson/7440/start/261253/</t>
  </si>
  <si>
    <t>сборник грамматики упр. 2-5, стр. 82-83</t>
  </si>
  <si>
    <t>Декоративная работа: " С натуры ипо представлению  деревенский домик" Сделать из бумажных трубочек по представлению деревенский домик. Сначала накрутить на карандаш полоски, чтобы получилась трубочка, затем эти" брёвна" наклеить на цв. бумагу или картон. Вырезать из цв. бумаги окна, крышу, ставни,наличники, причелины и т. д.. Приклеить и добавить растения, животных. Заполнение всего листа.</t>
  </si>
  <si>
    <t>Фотографию выполненного задания прислать на эл.почту учителя: galinarecnova52@gmail.com</t>
  </si>
  <si>
    <t>до30.04 до 18 00</t>
  </si>
  <si>
    <t>Все сданные работы</t>
  </si>
  <si>
    <t>Отработка навыков монологического высказывания.</t>
  </si>
  <si>
    <t>SB. стр.96 у.4+ чтение и перевод текста</t>
  </si>
  <si>
    <t xml:space="preserve">аудио чтение; ответы у.4 </t>
  </si>
  <si>
    <t>22.04.2020 до 18:00</t>
  </si>
  <si>
    <t xml:space="preserve">Просмотрите видеоурок со вступительной частью:
https://resh.edu.ru/subject/lesson/7432/start/255376/ 
https://resh.edu.ru/subject/lesson/7432/main/255380/ (до 4 м. 25 сек.) 
и ещё один видеоурок:
https://www.youtube.com/watch?v=t4X-L3v4FSY  
и ответьте на вопросы в форме по ссылке:
https://forms.gle/mQ75gofBP8Zsdgxg9 </t>
  </si>
  <si>
    <t>Фотографию выполненного задания прислать на эл.почту</t>
  </si>
  <si>
    <t>22.04.2020  до 17-00</t>
  </si>
  <si>
    <t>в 12:00 дистанционный урок. zoom.us 5112768499 пароль 622123  
Тема урока: деление десятичных дробей
1) классная работа: 975,978 ( видеоурок для закрепления темы: https://youtu.be/nY6novzLD0k) 
2) домашняя работа: карточки на учи.ру</t>
  </si>
  <si>
    <t>самостогятельная работа</t>
  </si>
  <si>
    <t>стр.124-129 читать</t>
  </si>
  <si>
    <t>прочтение</t>
  </si>
  <si>
    <t>до 28.04</t>
  </si>
  <si>
    <t>Сделать работу https://saharina.ru/dicts/test.php?name=dict40.xml, фото результата прислать учителю,Время  глагола.https://resh.edu.ru/subject/lesson/7701/main/263643/  Учебник пар.114, упр. 654</t>
  </si>
  <si>
    <t>Фото выполненной работы</t>
  </si>
  <si>
    <t>Среда до 15.00 классная работа</t>
  </si>
  <si>
    <t xml:space="preserve"> в 9:00 дистанционный урок. zoom.us 5112768499  пароль 622123   
Тема урока: деление десятичных дробей ( видеоурок для закрепления темы: https://youtu.be/nY6novzLD0k) 
1) классная работа: 976,979 
2) домашняя работа: 977</t>
  </si>
  <si>
    <t>Ярусова л.н. самотоятельная работа</t>
  </si>
  <si>
    <t xml:space="preserve"> в 11:00 дистанционный урок. zoom.us 5112768499  пароль 622123   
Тема урока: деление десятичных дробей ( видеоурок для закрепления темы: https://youtu.be/nY6novzLD0k) 
1) классная работа: 976,979 
2) домашняя работа: 977</t>
  </si>
  <si>
    <t>615 по заданию в виде сочинения не забудьте озаглавить без кавычек</t>
  </si>
  <si>
    <t>в печатном вид на почту</t>
  </si>
  <si>
    <t>Тарасова Е.Е.</t>
  </si>
  <si>
    <t>стр.189-190 Читать. Письменно: стр 190 номер 2</t>
  </si>
  <si>
    <t>полный ответ выслать на эл.почту doeet54@ mail.ru</t>
  </si>
  <si>
    <t>23.04.20 до 14.00</t>
  </si>
  <si>
    <t>23.04.2020  до 17-00</t>
  </si>
  <si>
    <t>SB стр. 98  -слова в словарь; у.2с - самост.чтение и перевод; у.1,2,3 слова в тет. из у. 1. с переводом</t>
  </si>
  <si>
    <t>-</t>
  </si>
  <si>
    <t>23.04.2020 до 18:00</t>
  </si>
  <si>
    <t>самост. работа</t>
  </si>
  <si>
    <t xml:space="preserve"> На этой неделе принимаем участие в районном конкурсе тема: 
Формирование здорового образа жизни «Здоровое будущее». 
Номинация «Рисунок» – срок предоставления работ по 22.04.2020 г. включительно.
Это домашнее задание по Технологии на эту неделю.
</t>
  </si>
  <si>
    <t>Раздел VB25,  VB26 упр. 4</t>
  </si>
  <si>
    <t>Самостоятльная работа</t>
  </si>
  <si>
    <t>стр.130 - 152</t>
  </si>
  <si>
    <t>эл. почта</t>
  </si>
  <si>
    <t>до27.04</t>
  </si>
  <si>
    <t>Домашняя работа упр.655,пар.115(правило в грам.тетрадь)</t>
  </si>
  <si>
    <t xml:space="preserve">Фотографию выполненного задания </t>
  </si>
  <si>
    <t xml:space="preserve">Домашняя работа четверг до 17.00 </t>
  </si>
  <si>
    <t>Оценка за тест</t>
  </si>
  <si>
    <t>Декоративная работа: " С натуры ипо представлению деревенского домика" Сделать из бумажных трубочек по представлению деревенский домик. Сначала накрутить на карандаш полоски , чтобы получилась трубочка, затем эти" брёвна" наклеить на цв, бумагу или картон. Вырезать из цв. бумаги окна, крышу, ставни, наличники, причелины и т.д.Наклеить и добавить растения,животных. Заполнение всего листа.</t>
  </si>
  <si>
    <t xml:space="preserve"> в 9:00 дистанционный урок. zoom.us 5112768499  пароль 622123  
Тема урока: Деление десятичных дробей. Решение уравнений. 
Проверка навыков умноженя и деления десятичных дробей. Тест. 
1) классная работа: тест в гугл формах № 971(1,2,3) 
2) домашняя работа: 980(1,2,3) 981 (1,2,3)</t>
  </si>
  <si>
    <t>Фото работ на эл. почту учителя: galinarecnova52@gmail.com</t>
  </si>
  <si>
    <t>до30.04 до 18.00</t>
  </si>
  <si>
    <t>Ярусова ЛН.</t>
  </si>
  <si>
    <t>упр.617 объяснить все пропущ.буквы</t>
  </si>
  <si>
    <t xml:space="preserve">Просмотрите видеоурок со вступительной частью:
https://resh.edu.ru/subject/lesson/7432/start/255376/ 
https://resh.edu.ru/subject/lesson/7432/main/255380/ (до 4 м. 25 сек.) 
и ещё один видеоурок:
https://www.youtube.com/watch?v=t4X-L3v4FSY  
и ответьте на вопросы в форме по ссылке:
https://forms.gle/MAKstZqRR1PGFuho8   </t>
  </si>
  <si>
    <t>Фото на эл.почту</t>
  </si>
  <si>
    <t>Учебник, стр.191. Размышления о прочитанном. Письменный ответ.</t>
  </si>
  <si>
    <t>Фото работ отправить на почту: olga-orlova-2010@mail.ru</t>
  </si>
  <si>
    <t>25.04.20 до 14.00</t>
  </si>
  <si>
    <t>Ответы на вопросы к параграфу переслать на почту: olga-orlova-2010@mail.ru</t>
  </si>
  <si>
    <t>Параграф 47, стр 230 нарисовать схему битвы при Каннах</t>
  </si>
  <si>
    <t>24.04 до 20.00</t>
  </si>
  <si>
    <t xml:space="preserve"> в 13:00 дистанционный урок. zoom.us 5112768499  пароль 622123  
Тема урока: Деление десятичных дробей. Решение уравнений. 
Проверка навыков умноженя и деления десятичных дробей. Тест. 
1) классная работа: тест в гугл формах № 971(1,2,3) 
2) домашняя работа: 980(1,2,3) 981 (1,2,3)</t>
  </si>
  <si>
    <t>WB стр. 50 у.1,2,3; стр. 51 у.1,2,3 -повторение</t>
  </si>
  <si>
    <t>прислатьу.1,2.3 стр. 50</t>
  </si>
  <si>
    <t>составить свой распорядок дня</t>
  </si>
  <si>
    <t xml:space="preserve">24.04.2020 
до 18:00
</t>
  </si>
  <si>
    <t>выборочная оценка</t>
  </si>
  <si>
    <t>С. 93.у.1,2,3,4</t>
  </si>
  <si>
    <t>Самостоятельная работа и Zoom</t>
  </si>
  <si>
    <t xml:space="preserve"> д/з на почту</t>
  </si>
  <si>
    <t>Торопова Е.С</t>
  </si>
  <si>
    <t>26.04 до 20.00</t>
  </si>
  <si>
    <t>Оценка за содержание и правильность выполнения задания</t>
  </si>
  <si>
    <t>учебник, стр.193 В тетрадь биографию Р. Стивенсона  из доп. источников.</t>
  </si>
  <si>
    <t xml:space="preserve"> ответ выслать на эл.почту doeet54@ mail.ru</t>
  </si>
  <si>
    <t>29.04.20 до 14.00</t>
  </si>
  <si>
    <t>Учебник, стр. 129 - 135, чтение и рассказ</t>
  </si>
  <si>
    <t xml:space="preserve"> в 11:00 дистанционный урок. zoom.us 5112768499  пароль 622123
Тема урока:
1) классная работа:
2) домашняя работа:</t>
  </si>
  <si>
    <t>пар.117,118,https://resh.edu.ru/subject/lesson/7702/main/263581/,упр.665,659.</t>
  </si>
  <si>
    <t>фото задания.</t>
  </si>
  <si>
    <t xml:space="preserve">эл.почта учителя eaagapova@yandex.ru </t>
  </si>
  <si>
    <t xml:space="preserve">Шевчук С.В. </t>
  </si>
  <si>
    <t>Учебник "Физическая культура", 5-7кл.,В.И.Лях. Тема: " Первая помощь при травмах". Ответить на вопросы после темы в учебнике.</t>
  </si>
  <si>
    <t xml:space="preserve">Прислать ответы на почту shev-sveta@mail.ru  </t>
  </si>
  <si>
    <t>Истомина Н.П.</t>
  </si>
  <si>
    <t>фото в контакте с объясненим.</t>
  </si>
  <si>
    <t>учебник№1342(бг),1328…</t>
  </si>
  <si>
    <t>до 16.00.20.04.2020</t>
  </si>
  <si>
    <t>самопроверка по высланным решениям и ответам</t>
  </si>
  <si>
    <t xml:space="preserve">Овчинникова Т. В. </t>
  </si>
  <si>
    <t>упр. 619 составить рассказ и озаглавить в печатном виде</t>
  </si>
  <si>
    <t>фото на эл. почту</t>
  </si>
  <si>
    <t xml:space="preserve"> Рабочая тетерадь Цыбулько самостоятельная работа №5 (стр. 49- 52) по вариантам.</t>
  </si>
  <si>
    <t>Элетронная почта otv.88spb@mail.ru</t>
  </si>
  <si>
    <t>до 20.04 до 17.00</t>
  </si>
  <si>
    <t xml:space="preserve"> в 13:00 дистанционный урок. zoom.us 5112768499  пароль 622123    Тема урока: 
1) классная работа:
2) домашняя работа:</t>
  </si>
  <si>
    <t xml:space="preserve">
Самостоятельная работа обучающихся
</t>
  </si>
  <si>
    <t>SB. стр.83 -правило "Present perfect vs Past Simple","Present Perf. Contin." -разобрать+ GR9;посмотреть объяснение с презентацией в ВК-https://vk.com/club194077432?act=edit; у.4в и 6 стр. 83</t>
  </si>
  <si>
    <t>у.4в,6 (на почту или WhatsApp)</t>
  </si>
  <si>
    <t xml:space="preserve">20.04.2020 
до 18:00
</t>
  </si>
  <si>
    <t>выборочная  оценка</t>
  </si>
  <si>
    <t xml:space="preserve">Изучить материал по ссылке
https://www.youtube.com/watch?v=YGh4-bR2Bq0&amp;feature=youtu.be
Present Perfect, 
Раздел GR8-9 конспект Present Perfect,  грамматика .с.52-53 у. 1
</t>
  </si>
  <si>
    <t>resh.edu.ru   6 класс  раздел7 -Атмосфера - воздушная оболочка Земли. урок13 и 14 поможет понять тему, учебник параграф 29, вопросы и зад. с.125 зад.4 писм. , на почту ничего не присылать.</t>
  </si>
  <si>
    <t xml:space="preserve"> filmarina05@gmail.com</t>
  </si>
  <si>
    <t>самопроверка</t>
  </si>
  <si>
    <t>ответ на почту - sportzal.neva641-2@mail.ru</t>
  </si>
  <si>
    <t>до 12.00 15.04 2020 г</t>
  </si>
  <si>
    <t>Учебник. стр. 139-140, 140- 156 прочитать.</t>
  </si>
  <si>
    <t xml:space="preserve">Просмотрите видеоурок со вступительной частью:
https://resh.edu.ru/subject/lesson/7171/start/254474/ 
https://resh.edu.ru/subject/lesson/7171/main/254478/ 
Прослушайте музыку:
https://www.youtube.com/watch?v=ke-ztQ8NMQM 
и ответьте на вопросы по ссылке:
https://forms.gle/6N5ddJh2wCFf9Gfr7 </t>
  </si>
  <si>
    <t>Фронтальная на основании ответоа</t>
  </si>
  <si>
    <t>Рабочая тетрадь Цыбулько, практикум №4 (СТР. 55-58, УСТНО).</t>
  </si>
  <si>
    <t>Учебник. стр. 140- 156 прочитать, "Размышляем о прочитанном" (стр. 156- 157) ответить устно.</t>
  </si>
  <si>
    <t>самостоятельная работа обучающего</t>
  </si>
  <si>
    <t>Объяснение по фото в контакте</t>
  </si>
  <si>
    <t>учебник №№1358(бв), 1355</t>
  </si>
  <si>
    <t>до 17.00 21.04</t>
  </si>
  <si>
    <t>Самопроверка с выборочным индивидуальным пояснением</t>
  </si>
  <si>
    <t>Самостоятельная работа обучающихся с помощью</t>
  </si>
  <si>
    <t>SB. стр. 82 слова в словарь; у.2а,в стр. 82; выражения и слова из у.1  перевод в тет; WB стр. 44 у.1.2,3</t>
  </si>
  <si>
    <t xml:space="preserve">прислать только WB стр. 44 у.1,2,3 </t>
  </si>
  <si>
    <t>Повторить  правило Present Perfect Т. с.44 у.5, Т. с.85 у.2,3</t>
  </si>
  <si>
    <t>Фотография выполненного задания на эл. почту</t>
  </si>
  <si>
    <t>Параграф 22, ответить  на вопрос 3 в тетради</t>
  </si>
  <si>
    <t>Онлайн учебник Индустриальные технологии 6 кл. Тищенко, Симоненко   http://stavschool6.ru/wp-content/uploads/docs/uchebnik-6-klass.pdf          §26, стр.147-152  Ответы на вопросы стр.152 (кратко!)</t>
  </si>
  <si>
    <t xml:space="preserve"> на почту medovnik57@gmail.com   </t>
  </si>
  <si>
    <t>Гордиевская Л.А.</t>
  </si>
  <si>
    <t>Онлайн учебник (https://www.litres.ru/v-d-simonenko/tehnologiya-tehnologii-vedeniya-doma-6-klass-18828577/ )Технологии ведения дома 6 кл. Н.В.Синица, В.Д.Симоненко ФГОС тема вязание полотна,вязание по кругу (Теория ,сообщение,любая книга по рукоделию,можно взять из интернета)</t>
  </si>
  <si>
    <t>проект, на почту Gordaya53@mail.ru</t>
  </si>
  <si>
    <t>Учебник. Параграф 92, теорию стр. 117,118- в тетрадь теории, упр. 544 (устно), 545 письменно.</t>
  </si>
  <si>
    <t>Савченко Н.П</t>
  </si>
  <si>
    <t xml:space="preserve"> знать как правильно провести разминку перед прыжками в высоту</t>
  </si>
  <si>
    <t>д0 12.00 16.04</t>
  </si>
  <si>
    <t xml:space="preserve"> Видео урокпо теме " Построение перпендикулярных прямых"сылка в контакте http://youtude/TxosE7WOXWY.</t>
  </si>
  <si>
    <t>Построение перпендикулярных прямых по фото в контакте</t>
  </si>
  <si>
    <t>до 15.00 22.04</t>
  </si>
  <si>
    <t>оценкамвсем</t>
  </si>
  <si>
    <t xml:space="preserve">Учебник. Параграф 93, теорию стр. 121,123,125, орфограмму 47- в тетрадь теории, упр. 549. </t>
  </si>
  <si>
    <t>электронная почта</t>
  </si>
  <si>
    <t>21.04 до 17.00</t>
  </si>
  <si>
    <t>Видео урок по теме "Построение параллельных прямых" ссылка в контакте https://youtube.commatth?v=F2R8rdJ48</t>
  </si>
  <si>
    <t>д/з по фото в контаете</t>
  </si>
  <si>
    <t>до 15.00 23.04</t>
  </si>
  <si>
    <t>оценка у всех</t>
  </si>
  <si>
    <t>Натюрморт в русской и советской живописи. Виртуальная экскурсия. История жанра натюрморт. Учимся наблюдать, обсуждать, объяснять.Нарисовать" Натюрморт с вербой" по представлению или с натуры. Материал: по желанию. Присылать натюрморт в цвете.</t>
  </si>
  <si>
    <t>Фото выполненного задания прислать на эл. почту учителя: galinarecnova52@gmail.com</t>
  </si>
  <si>
    <t xml:space="preserve">WB. стр. 44 у.4-5; стр. 45 у.3
</t>
  </si>
  <si>
    <t>у.4-5, у.3</t>
  </si>
  <si>
    <t>Лексико-грамматический практикум.</t>
  </si>
  <si>
    <t>Раздел VB 14 №1,3. Revision с.118 №6</t>
  </si>
  <si>
    <t>Обществознание</t>
  </si>
  <si>
    <t>Гурбаева Е. Ю.</t>
  </si>
  <si>
    <t>Видеоурок + Самостоятельная работа обучающихся</t>
  </si>
  <si>
    <t>Учебник. Упр. 519 Видеоурок https://vk.com/id430720070?w=wall430720070_66%2Fall</t>
  </si>
  <si>
    <t>Фото  работы на эл. почту педагога gurbaeva.e@yandex.ru</t>
  </si>
  <si>
    <t>до 15.00 20.04.2020</t>
  </si>
  <si>
    <t>Оценка качества выполнения задания, грамотности</t>
  </si>
  <si>
    <t>Колкова И.А.</t>
  </si>
  <si>
    <t>Пар.40 стр.220(читать)№1260(а,д,е,з) №1261(б,д,к,и)№1279</t>
  </si>
  <si>
    <t>на почтуkia280858@gmail.com</t>
  </si>
  <si>
    <t>Переслать во вторник 21.04. с 9ч.до 15 ч.</t>
  </si>
  <si>
    <t>Онлайн учебник ( https://www.litres.ru/v-d-simonenko/tehnologiya-tehnologii-vedeniya-doma-6-klass-18828577/ ) Технологии ведения дома 6 кл. Н.В.Синица, В.Д.Симоненко ФГОС тема творческая-проектная работа,разработка эскизов.Дз короткое сообщение - Фасоны ночной сорочки и отправить на почту</t>
  </si>
  <si>
    <t>на почту Gordaya53@mail.ru</t>
  </si>
  <si>
    <t>Рабочая тетрадь Цыбулько, самостоятельная работа №9 (по вариантам), объяснительный диктант (работа в группе ватсап, результат- на почту).</t>
  </si>
  <si>
    <t>23.04 до 17.00</t>
  </si>
  <si>
    <t xml:space="preserve"> на почту medovnik57@gmail.com  </t>
  </si>
  <si>
    <t>20.04.2020  до 17-00</t>
  </si>
  <si>
    <t>Учебник. Стр. 158- 166 + видеоматериал - конспект, подготовить выразительное чтение наизусть стихотворения А. Блока "Летний вечер" на среду, 22.04. Видеоурок https://vk.com/id430720070?w=wall430720070_66%2Fall Видео должно быть снято с расстояния, рекомендации по выразитьельному чтению на стр. 168</t>
  </si>
  <si>
    <t xml:space="preserve">Фото конспекта в тетради и видео ЧН на эл. почту педагога gurbaeva.e@yandex.ru </t>
  </si>
  <si>
    <t>Конспект - 20.04 до 15.00 ЧН - 22.04 до 19.00</t>
  </si>
  <si>
    <t>Оценка содержания и речевого оформления</t>
  </si>
  <si>
    <t>Рабочая  тетрадь Цыбулько, контрольная работа № 2 (стр. 70- 76, по вариантам).</t>
  </si>
  <si>
    <t>Полянская О.Н.</t>
  </si>
  <si>
    <t xml:space="preserve">Параграф27, рисунок 122 перерисовать в тетрадь,вопр. 1-4  на стр.160 письм.в тетради https://interneturok.ru/lesson/biology/6-klass/osnovy-sistematiki-rasteniy/semeystvo-krestotsvetnye,https://interneturok.ru/lesson/biology/6-klass/osnovy-sistematiki-rasteniy/semeystvo-rozotsvetnye,просмотреть видео и текстовые уроки  </t>
  </si>
  <si>
    <t>На э/почту фото рисунка и ответов</t>
  </si>
  <si>
    <t>24.04 до 15.00</t>
  </si>
  <si>
    <t>Систематизация и обобщение знаний тест на фото в контакте</t>
  </si>
  <si>
    <t xml:space="preserve">выслать решение </t>
  </si>
  <si>
    <t>до 11.00 24.04</t>
  </si>
  <si>
    <t>Оценка у всех</t>
  </si>
  <si>
    <t>SB стр. 84 2,3; чтение и перевод (1 часть) текста; слова в словарь (с транскрипцией)</t>
  </si>
  <si>
    <t>учебник стр.88 слова в словарик упр.1 выражения в словарик упр.2 а ответить на вопрос о чем история письменно.упр.2 в вставить слова и прочитать</t>
  </si>
  <si>
    <t>аудио чтение и первод 1 части текста</t>
  </si>
  <si>
    <t>Рабочая тетерадь Цыбулько самостоятельная работа №5 (стр. 49- 52) по вариантам.</t>
  </si>
  <si>
    <t xml:space="preserve">24.04.2020 
до 19:00
</t>
  </si>
  <si>
    <t>оценка за чтение и перевод</t>
  </si>
  <si>
    <t>21.04.2020 до 17,00</t>
  </si>
  <si>
    <t>Прослушать текст, подготовить пересказ по тексту, записать видео с пересказом и отправить на почту. С. 74</t>
  </si>
  <si>
    <t>27.04 до 20.00</t>
  </si>
  <si>
    <t>Творческое задание стр. 157 (вопрос1).</t>
  </si>
  <si>
    <t xml:space="preserve"> знать и уметь организовать подвижные и спортивные игры</t>
  </si>
  <si>
    <t xml:space="preserve"> теоретич. ответ на электрон. почту</t>
  </si>
  <si>
    <t>д0 13.00 18.04</t>
  </si>
  <si>
    <t>Фото с объяснением в контакте</t>
  </si>
  <si>
    <t>Учебник №1342(бг),1328</t>
  </si>
  <si>
    <t>дот16.00 20..04</t>
  </si>
  <si>
    <t>зачетная у всех на омновании дз</t>
  </si>
  <si>
    <t>20.04.2020 до 17,00</t>
  </si>
  <si>
    <t>Тест</t>
  </si>
  <si>
    <t>Фотография выполненного задания в приложении Whatsapp</t>
  </si>
  <si>
    <t>Натюрморт в русской и советской живописи. Виртуальная экскурсия. История жанра натюрморт. Учимся наблюдать, обсуждать, объяснять. Нарисовать: " Натюрморт с вербой" по представлению или с натуры. Материал по желанию.Сдавать работу в цвете.</t>
  </si>
  <si>
    <t>Фото работы сдать на эл.почту учителя:galinarecnova52@gmail.com</t>
  </si>
  <si>
    <t>До 30.04 до 18.00</t>
  </si>
  <si>
    <t>Все сданные работы.</t>
  </si>
  <si>
    <t xml:space="preserve">Просмотрите видеоурок со вступительной частью:
https://resh.edu.ru/subject/lesson/7171/start/254474/ 
https://resh.edu.ru/subject/lesson/7171/main/254478/ 
Прослушайте музыку:
https://www.youtube.com/watch?v=ke-ztQ8NMQM 
и ответьте на вопросы по ссылке:
https://forms.gle/X5AujWry4onq8pJT9 </t>
  </si>
  <si>
    <t>Просмотрите видеоурок со вступительной частью:
https://resh.edu.ru/subject/lesson/7176/start/254797/ 
https://resh.edu.ru/subject/lesson/7176/main/254801/ 
и ответьте на вопросы по ссылке:
https://forms.gle/G3rCbqXQUycNpADq8 
Прослушайте экспозицию увертюры-фантазии П. И. Чайковского 
«Ромео и Джульетта» (до 10 м. 15 сек.), пройдя по ссылке:
https://www.youtube.com/watch?v=CCAHzIKs3Wg</t>
  </si>
  <si>
    <t>resh.edu.ru   6 класс  раздел7 -Атмосфера - воздушная оболочка Земли. урок13 и 14 поможет понять тему, учебник параграф 29, вопросы и зад. с.125 зад.4 писм. , на почту ничего не присылать.</t>
  </si>
  <si>
    <t>filmarina05@gmail.com</t>
  </si>
  <si>
    <t xml:space="preserve"> rubcova641@mail.ru</t>
  </si>
  <si>
    <t>Рабочая тетрадь Цыбулько, практикум №4 (СТР. 55-58, УСТНО)</t>
  </si>
  <si>
    <t>№1278 .№1275(б,г,ж.и.) №1271(а).</t>
  </si>
  <si>
    <t>На kia280858@gmail.com</t>
  </si>
  <si>
    <t>Переслатьсреда 22.04. с 9ч до 15ч</t>
  </si>
  <si>
    <t>Натюрморт в русской и советской живописи. Виртуальная экскурсия. История жанра натюрморт. Учимся наблюдать, обсуждать, объяснять. Нарисовать: " Натюрморт с вербой" по представлению или с натуры.  Материал: по желанию. Сдавать работу в цвете.</t>
  </si>
  <si>
    <t>Фотография выполненного задания прислать на эл. почту учителя : galinarecnova52@gmail.com</t>
  </si>
  <si>
    <t>до 30.04.до 18.00</t>
  </si>
  <si>
    <t>фото с объяснением в контакте,с индивидуальным пояснением</t>
  </si>
  <si>
    <t>Учебник №1358(бв),1355</t>
  </si>
  <si>
    <t>до 17.00 21.04 2020</t>
  </si>
  <si>
    <t>Самопроверка, с выборочным пояснением тем у кого вопросы</t>
  </si>
  <si>
    <t>Грамматика. Самостоятельно и внимательно прочитать в конце учебника GR8в конце учебника упр.4 стр.89. По силам прошу выполнить в грамматическом справочнике упражнения на эту грамматическую тему.</t>
  </si>
  <si>
    <t xml:space="preserve">Изучить материал по ссылке
https://www.youtube.com/watch?v=YGh4-bR2Bq0&amp;feature=youtu.be
Present Perfect, 
Раздел GR8-9 конспект Present Perfect,  грамматика .с.52-53 у. 1, 
</t>
  </si>
  <si>
    <t>Видеоурок с объяснением нового материала и самостоятельная работа обучающихся</t>
  </si>
  <si>
    <t>Учебник. Пар. 89 - разноспрягаемые глаголы записать в грамматическую тетрадь. Упр. 522 (с объяснениями и разборами). Видеоурок https://vk.com/id430720070?w=wall430720070_66%2Fall</t>
  </si>
  <si>
    <t>Фото работы в тетради на эл. почту педагога gurbaeva.e@yandex.ru</t>
  </si>
  <si>
    <t xml:space="preserve"> 22.04 до 15.00</t>
  </si>
  <si>
    <t>Оценка грамотности, разборов и объяснений</t>
  </si>
  <si>
    <t>https://resh.edu.ru/subject/lesson/7133/start/261832/ зарегистрироваться и прикрепиться к  учителю мазуровой , там две фамилии !! два раза</t>
  </si>
  <si>
    <t>прохождение на платформе</t>
  </si>
  <si>
    <t>до 22.04. до 16.00</t>
  </si>
  <si>
    <t>Видео урок по ссылке в контакте https://youtu.be/TxosE7WOXWY</t>
  </si>
  <si>
    <t>Колкова  И.А.</t>
  </si>
  <si>
    <t>дз по фото в контакте</t>
  </si>
  <si>
    <t>№ 1271(б) №1270.№1275(а,в,д,е,к)</t>
  </si>
  <si>
    <t>ответ на почту kia280858@gmail.com</t>
  </si>
  <si>
    <t>сдать четверг 23.04 с 9 до 15 ч</t>
  </si>
  <si>
    <t>Урок выразительного чтения</t>
  </si>
  <si>
    <t xml:space="preserve">Чтение наизусть стихотворения А. Блока "Летний вечер". </t>
  </si>
  <si>
    <t>Видео ЧН  на эл. почту педагога gurbaeva.e@yandex.ru</t>
  </si>
  <si>
    <t>22.04 до 19.00</t>
  </si>
  <si>
    <t>Оценка качества чтения наизусть</t>
  </si>
  <si>
    <t xml:space="preserve">Просмотр обучающего видеоматериала, самостоятельная работа </t>
  </si>
  <si>
    <t xml:space="preserve">Сем. лилейные Видеоурок https://interneturok.ru/lesson/biology/6-klass/osnovy-sistematiki-rasteniy/klass-odnodolnye-semeystvo-lileynye, Семейство злаки  https://interneturok.ru/lesson/biology/6-klass/osnovy-sistematiki-rasteniy/klass-odnodolnye-semeystvo-zlaki, ответы на вопросы в конце параграфа-1, 2, 3, 4, 7, 8. или 2 теста на выбор </t>
  </si>
  <si>
    <t>Фото ответов на вопросы или тестов по 2семействам.</t>
  </si>
  <si>
    <t>28 до 15.00</t>
  </si>
  <si>
    <t>учебник стр.88 слова в словарик упр.й выражения в словарик, упр.2а отвектить на вопрос о чем та история написать в тетрадь упр.2 в выполнить, вставить слова и почитать</t>
  </si>
  <si>
    <t>Изучение нового материала по видеоуроку, теоретическая подготовка</t>
  </si>
  <si>
    <t>Учебник.  Пар. 90 - внимательно прочитать, ознакомиться с материалом видеоурока, сделать запись в грамматическую тетрадь. Видеоурок https://vk.com/id430720070?w=wall430720070_66%2Fall</t>
  </si>
  <si>
    <t>Фото работы в грамматической тетради на эл. почту педагога gurbaeva.e@yandex.ru</t>
  </si>
  <si>
    <t>23.04 до 12.00</t>
  </si>
  <si>
    <t>Оценка полноты и качества выполнения задания</t>
  </si>
  <si>
    <t>Сидоренко К.Л.</t>
  </si>
  <si>
    <t xml:space="preserve">Изучить материал по ссылке
https://www.youtube.com/watch?v=YGh4-bR2Bq0&amp;feature=youtu.be
Present Perfect, 
Раздел GR8-9 конспект Present Perfect,  грамматика .с.52-53 у. 1, 
</t>
  </si>
  <si>
    <t>Учебник. Параграф 92, теорию стр. 117,118- в тетрадь теории, упр. 544 (устно), 545 письменно</t>
  </si>
  <si>
    <t>Электронная почта</t>
  </si>
  <si>
    <t>22.04 до 17.00</t>
  </si>
  <si>
    <t xml:space="preserve">Грамматика. Вгнимательно прочитать правило и перевести на русский язык GR 8 упр.4 стр.89 </t>
  </si>
  <si>
    <t>Грамматика. Условные предложения 3 типа. Прочитать в конце учебника и перевести на русский язык.учебник упр.5 стр.89.Перевод нужен для того, чтобы вы поняли правило.</t>
  </si>
  <si>
    <t>Самостоятельная работа обучающихся, видеоурок</t>
  </si>
  <si>
    <t xml:space="preserve">9:00 дистанционный урок zoom.  (Тест по теме умножение и деление положительных и отрицательных чисел до 10:00) кто не прошел на уроке, обращаться в индивидуальном порядке 
Классная работа: тема: Рациональные числа. определение со стр 202 записать, № 1178, 1179 (а) </t>
  </si>
  <si>
    <t>Фотографию выполненного задания на эл. почту</t>
  </si>
  <si>
    <t>Оценка за содержание и грамотность выполнения</t>
  </si>
  <si>
    <t>Учебник. Упр. 529 с разборами.  Списать, расставить ЗП и объяснить графически, обозначить В ТЕКСТЕ словосочетания: ПЕРЕХОДНЫЙ глагол+существительное с указанием вопроса, главного/зависимого слов, с обозначеснием категории переходности сверху. Видеоурок https://vk.com/id430720070?w=wall430720070_66%2Fall</t>
  </si>
  <si>
    <t>23.04 до 15.00</t>
  </si>
  <si>
    <t>Оценка качества выполнения задания и грамотности.</t>
  </si>
  <si>
    <t>Колкова И.А</t>
  </si>
  <si>
    <t>Пар.41 ( читать)№1284(а,г,д,к) №1285(б,е) №1288</t>
  </si>
  <si>
    <t xml:space="preserve">SB. стр.83 -правило "Present perfect vs Past Simple","Present Perf. Contin." -разобрать+ GR9;посмотреть объяснение с презентацией в ВК-https://vk.com/club194077432?act=edit; у.4в и 6 стр. 83
</t>
  </si>
  <si>
    <t>Сдать в пятницу 24.04 с 9ч до 15ч</t>
  </si>
  <si>
    <t xml:space="preserve">у.4в,6 (на почту или WhatsApp)
</t>
  </si>
  <si>
    <t xml:space="preserve"> Учебник. Стр. 160 "О, как безумно за окном..." вопр. 1 - в учебнике карандашом. НА ПН: выразительное чтение наизусть стихотворения С. Есенина "Мелколесье. Степь и дали" Видеоурок https://vk.com/id430720070?w=wall430720070_67%2Fall</t>
  </si>
  <si>
    <t>Фото работы в учебнике и видео на эл. почту педагога gurbaeva.e@yandex.ru</t>
  </si>
  <si>
    <t>Учебник -23.04 до 15.00 Видео с ЧН - В ПН., 27.04 до 15.00</t>
  </si>
  <si>
    <t>Оценка качества выполненной работы</t>
  </si>
  <si>
    <t>стр.88. слова в словарик упр.1 выражения в словарик упр.2 а ответить письменно на вопрос о чем эта история</t>
  </si>
  <si>
    <t>https://resh.edu.ru/subject/lesson/7134/start/261799/</t>
  </si>
  <si>
    <t>Cержантова М.В.</t>
  </si>
  <si>
    <t>Самостоятельная работа обучающихся о теме "Повелительное наклонение глагола"</t>
  </si>
  <si>
    <t xml:space="preserve">https://interneturok.ru/lesson/russian/6-klass/bglagolb/naklonenie-glagola тема "Наклонения глагола": познакомиться с повелительным наклонением глагола по текстовому уроку (пункт 4) - желательно.                                                                                     Учебник параграф 93,стр.121и 123: опорный материал, упр.549-550 </t>
  </si>
  <si>
    <t>Фотография заданий на почту m-serzhantova@mail.ru или телефон 89215702136 в WhatsApp</t>
  </si>
  <si>
    <t>Условные предложения 3 типа. ПРочитать правило и перевести на русский язык упр.5 стр.89</t>
  </si>
  <si>
    <t>Стр.158-160, прочитать, выучить наизусть одно стихотворение А.А.Блока на выбор</t>
  </si>
  <si>
    <t>Аудио или видео чтения наизусть стихотворения А.А.Блока на телефон 89215702136 в WhatsApp</t>
  </si>
  <si>
    <t>До 15.00 21.04.2020</t>
  </si>
  <si>
    <t>Всем</t>
  </si>
  <si>
    <t>Учебник. Параграф 93, теорию стр. 121,123,125, орфограмму 47- в тетрадь теории, упр. 549.</t>
  </si>
  <si>
    <t>"Параллельные прямые" видео в вацапе по ссылке https://wwwyjutube.commatch?v=F2R8rdj2Jr8</t>
  </si>
  <si>
    <t>№1384,1385(аг),1377</t>
  </si>
  <si>
    <t>Бег с преодолением полосы препятствий( Техника прыжка в высоту с разбега)</t>
  </si>
  <si>
    <t>оценка всем</t>
  </si>
  <si>
    <t>27.04 до 17.30</t>
  </si>
  <si>
    <t>23.04.2020   до 17-00</t>
  </si>
  <si>
    <t xml:space="preserve">платформа </t>
  </si>
  <si>
    <t>до 23..04 до 16.00</t>
  </si>
  <si>
    <t>resh.edu.ru   6 класс  раздел7 -Атмосфера - воздушная оболочка Земли. урок13 и 14 поможет понять тему, учебник параграф 29, вопросы и зад. с.125 зад.4 писм. , на почту ничего не присылать.</t>
  </si>
  <si>
    <t xml:space="preserve">Учебник. Упр. 534 </t>
  </si>
  <si>
    <t>24.04 до 12.00</t>
  </si>
  <si>
    <t>Оценка грамотности и качества выполнения задания</t>
  </si>
  <si>
    <t>Учебник "Физическая культура", 5-7кл.,В.И.Лях. Тема:" Первая помощь при травмах". Читать!</t>
  </si>
  <si>
    <t>Филь м.А.</t>
  </si>
  <si>
    <t>resh.edu.ru   6 класс  раздел7 -Атмосфера - воздушная оболочка Земли. урок13 и 14 поможет понять тему, учебник параграф 29, вопросы и зад. с.125 зад.4 писм. , на почту ничего не присылать.</t>
  </si>
  <si>
    <t xml:space="preserve">Гурбаева Е. Ю </t>
  </si>
  <si>
    <t>Учебник. Упр. 536 с объяснениями. НА ПН: упр. 537 Видеоурок https://vk.com/id430720070?w=wall430720070_67%2Fall</t>
  </si>
  <si>
    <t xml:space="preserve">Самостоятельная работа обучающихся по теме "Повелительное наклонение глагола" </t>
  </si>
  <si>
    <t>Упр. 536 - 24.04 до 15.00 Упр. 537 В ПН., 27.04 до 12.00</t>
  </si>
  <si>
    <t>Оценка качества выполнения задания и грамотности</t>
  </si>
  <si>
    <t xml:space="preserve">Учебник, стр.124, выучить правило.Упр.551-553 </t>
  </si>
  <si>
    <t>Фотография выполненных заданий на почту m-serzhantova@mail.ru или телефон 89215702136 в WhatsApp</t>
  </si>
  <si>
    <t>Натюрморт в русской и советской живописи. Виртуальная экскурсия. Историяжанра натюрморт. Раскрытие смыслового значения.Учимся наблюдать, обсуждать, объяснять, объяснять. Нарисовать: " Натюрморт с вербой". по представлению или с натуры. Сдавать работу в цвете.</t>
  </si>
  <si>
    <t>Фото работ прислать на эл. почту учителя: galinarecnova52@gmail.com</t>
  </si>
  <si>
    <t>до 30.04 18.00</t>
  </si>
  <si>
    <t>Все присланные работы.</t>
  </si>
  <si>
    <t>Самостоятельня работа обучающихся</t>
  </si>
  <si>
    <t>Учебник, стр.161-163, прочитать, выучить наизусть одно стихотворение С.А.Есенина на выбор</t>
  </si>
  <si>
    <t>Устные послания на телефон или почту</t>
  </si>
  <si>
    <t xml:space="preserve">До 15.00 23.04.2020 </t>
  </si>
  <si>
    <t xml:space="preserve">Всем </t>
  </si>
  <si>
    <t xml:space="preserve">Самостоятельная работа обучающихся, видеоурок </t>
  </si>
  <si>
    <t xml:space="preserve">13:00 дистанционный урок. zoom.us 5112768499 пароль 622123 классная работа 1213,1214, 1229 распределительное свойство  домашняя работа: задания от учителя на учи.ру </t>
  </si>
  <si>
    <t>Бег с преодолением препятствий</t>
  </si>
  <si>
    <t xml:space="preserve">SB. стр. 82 слова в словарь; у.2а,в стр. 82; выражения и слова из у.1  перевод в тет; WB стр. 44 у.1.2,3
</t>
  </si>
  <si>
    <t>Грамматика. Изучить правило в конце учебникаGR 8 упр.4 стр.89</t>
  </si>
  <si>
    <t xml:space="preserve"> На электронную почту Omeoksana@yandex.ru</t>
  </si>
  <si>
    <t xml:space="preserve">в 10:00 дистанционный урок. zoom.us 5112768499 пароль 622123  Тема урока:  Классная работа: домашняя работа: </t>
  </si>
  <si>
    <t xml:space="preserve">Фронталньная </t>
  </si>
  <si>
    <t>Систематизация и обобщение знаний</t>
  </si>
  <si>
    <t>до24.04</t>
  </si>
  <si>
    <t>до 11..30 24.04</t>
  </si>
  <si>
    <t>КолковаИ.А.</t>
  </si>
  <si>
    <t xml:space="preserve">Параграф 27, рис122 перерисовать в тетрадь, вопр.1-4 на стр.160 письм., https://interneturok.ru/lesson/biology/6-klass/osnovy-sistematiki-rasteniy/semeystvo-rozotsvetnye,https://interneturok.ru/lesson/biology/6-klass/osnovy-sistematiki-rasteniy/semeystvo-krestotsvetnye, посмотреть видео и текстовый материал </t>
  </si>
  <si>
    <t>Фото рисунка и ответов в тетради на э/почту</t>
  </si>
  <si>
    <t>Повторить темы параграфов 39.40.41.ТЕСТИРОВАНИЕ</t>
  </si>
  <si>
    <t>Сдача в понедельник</t>
  </si>
  <si>
    <t xml:space="preserve"> прислать только WB стр. 44 у.1,2,3 </t>
  </si>
  <si>
    <t xml:space="preserve">22.04.2020 до 18:00 </t>
  </si>
  <si>
    <t>Рабочая тетрадь Цыбулько, самостоятельная работа №9 (по вариантам), объяснительный диктант (работа в группе в
атсап, результат- на почту)</t>
  </si>
  <si>
    <t>Грамматика. Условные предложения 3 типа.Перевести п равило на русский язык упр.5 стр.89. Перевод письменно в тетрадь</t>
  </si>
  <si>
    <t>Грамматика. GR9 упр.6,7 стр.89 Перевести правило на русский язык. Составить три предложения на изученные правило, свои предложения</t>
  </si>
  <si>
    <t>Грамматика GR 9 упр.6,7 стр.89 перевести правило. Составить три предложения на изученные правила</t>
  </si>
  <si>
    <t>Электронная почта Оmeoksana@yandex.ru</t>
  </si>
  <si>
    <t>Прослушать текст, подготовить пересказ по тексту, записать видео с пересказом и отправить в приложении вотсап. С. 74</t>
  </si>
  <si>
    <t>Фотографию выполненного задания на элю почту</t>
  </si>
  <si>
    <t>25.04 до 20.00</t>
  </si>
  <si>
    <t>Учебник "Физическая культура", 5-7кл.,В.И.Лях. Тема: "Первая помощь при травмах". Ответить на вопросы после темы в учебнике.</t>
  </si>
  <si>
    <t>составить свой распорядок дня.</t>
  </si>
  <si>
    <t>на почту - sportzal.neva641-2@mail.ru</t>
  </si>
  <si>
    <t>Самостоятельная работа обучающихся по теме "Повелительное наклонение глагола"</t>
  </si>
  <si>
    <t>Упр.554; ТПО, стр.105, задание 190.</t>
  </si>
  <si>
    <t>Учебник стр.125, опорный материал,упр. 555,556 письм. по заданиям</t>
  </si>
  <si>
    <t xml:space="preserve">До 18.00 </t>
  </si>
  <si>
    <t>просмотр видеоурока, самостоятельная работа</t>
  </si>
  <si>
    <t xml:space="preserve">Видеоурок по лилейным -https://interneturok.ru/lesson/biology/6-klass/osnovy-sistematiki-rasteniy/klass-odnodolnye-semeystvo-lileynye,  видеоурок по злакам - https://interneturok.ru/lesson/biology/6-klass/osnovy-sistematiki-rasteniy/klass-odnodolnye-semeystvo-lileynye. Параграф 29 ответы на вопросы в конце параграфа -1,2.3,4, 7, 8, или тесты по 2 семействам на выбор. </t>
  </si>
  <si>
    <t>На э/почту фото тестов или ответов на вопросы</t>
  </si>
  <si>
    <t>27.04 до 15.00</t>
  </si>
  <si>
    <t xml:space="preserve">в 10:00 дистанционный урок. zoom.us 5112768499 пароль 622123 
Тема урока: 
Классная работа:
домашняя работа: </t>
  </si>
  <si>
    <t xml:space="preserve"> Онлайн учебник Индустриальные технологии 6 кл. Тищенко, Симоненко   http://stavschool6.ru/wp-content/uploads/docs/uchebnik-6-klass.pdf          §26, стр.147-152  Ответы на вопросы стр.152 (кратко)</t>
  </si>
  <si>
    <t xml:space="preserve">24.04.2020  до 17-00 </t>
  </si>
  <si>
    <t>до  28.04.2020</t>
  </si>
  <si>
    <t>Самостоятельная работа обучающихся по теме "Повелительное наклонение"</t>
  </si>
  <si>
    <t xml:space="preserve">Учебник, стр.126,опорный материал упр.558 (+ к заданию учебника: у гл. повел.накл. определить лицо и число) </t>
  </si>
  <si>
    <t>Просмотрите видеоурок со вступительной частью:
https://resh.edu.ru/subject/lesson/7176/start/254797/ 
https://resh.edu.ru/subject/lesson/7176/main/254801/ 
и ответьте на вопросы по ссылке:
https://forms.gle/LcEi3odCQEGZWnkr6 
Прослушайте экспозицию увертюры-фантазии П. И. Чайковского 
«Ромео и Джульетта» (до 10 м. 15 сек.), пройдя по ссылке:
https://www.youtube.com/watch?v=CCAHzIKs3Wg</t>
  </si>
  <si>
    <t>Техника прыжка в высоту с разбега</t>
  </si>
  <si>
    <t xml:space="preserve">в 9:00 дистанционный урок. zoom.us 5112768499 пароль 622123 
Тема урока: 
Классная работа: 
домашняя работа: </t>
  </si>
  <si>
    <t xml:space="preserve">WB. стр. 44 у.4-5; стр. 45 у.3; SB стр. 84 2,3; чтение и перевод (1 часть) текста; слова в словарь (с транскрипцией)
</t>
  </si>
  <si>
    <t xml:space="preserve">у.4-5, у.3; аудио чтение и перевод 1 части
</t>
  </si>
  <si>
    <t>оценка за задания</t>
  </si>
  <si>
    <t>Грамматика GR 9 упр.6,7 стр.89 перевести правило на русский язык в тетрадь и составить 3 педложения на изученную грамматику</t>
  </si>
  <si>
    <t>На электронную почту Omeoksana@yandex/ru</t>
  </si>
  <si>
    <t>Самостоятельная работа обучающихся по теме "Употребление наклонений"</t>
  </si>
  <si>
    <t>Учебник параграф 94, стр.124 опорный материал,упр.562,564 оба устно.Упр.565 письменно</t>
  </si>
  <si>
    <t>Фотография упр.565 на почту m-serzhantova@mail.ru или телефон 89215702136 в WhatsApp</t>
  </si>
  <si>
    <t>Оценка за упр.565</t>
  </si>
  <si>
    <t>Учебник, стр.164-166, прочитать.Раздел "Размышляем о прочитанном":  устно ответить на 5-6 вопросы; стр.168, прочитать cтатью.</t>
  </si>
  <si>
    <t>Прислать устные ответы на телефон педагога</t>
  </si>
  <si>
    <t>Оценка за устные ответы</t>
  </si>
  <si>
    <t>Параграф 45 + видеоурок "Особенности природы Северной Америки" https://interneturok.ru/lesson/geografy/7-klass/materiki-severnaja-amerika/osobennosti-prirody-materika , начертить таблицу о природных зонах. Графы: климатический пояс, особенности климата, природная зона, почвы, растения, животные (всего 6 граф)</t>
  </si>
  <si>
    <t>Фото на почту olga-orlova-2010@mail.ru</t>
  </si>
  <si>
    <t>Речнова Г. Е.</t>
  </si>
  <si>
    <t>Творческая работа: Трудовые будни" Моя будущая профессия" Понимать жанр портрета, бытовой жанр. Выполнить рисунок на тему: " Моя будущая профессия".Материал: по выбору. Сдавать работу в цвете.</t>
  </si>
  <si>
    <t>Фото рисунка на электронную почту  учителя: galinarecnova52@gmail.com</t>
  </si>
  <si>
    <t>30. 04 до 18.00</t>
  </si>
  <si>
    <t xml:space="preserve">Просмотрите видеоурок со вступительной частью:
https://resh.edu.ru/subject/lesson/3185/start/ 
https://resh.edu.ru/subject/lesson/3185/main/
Прослушайте фрагмент симфонии Й. Гайдна 
(до 15 м. 44 с.)
https://www.youtube.com/watch?v=mOqwR1xePSQ 
и ответьте на вопросы по ссылке:
https://forms.gle/cbi4Qud5XkZpDHP57 </t>
  </si>
  <si>
    <t>Видеоурок, самостоятельная работа обучающихся</t>
  </si>
  <si>
    <t>Учебник. Параграф 63, упр. 378 с объяснениями, разборами и  ГРАНИЦАМИ частей сложных предложений, вопросы от главных частей к зависимым подпишите сверху, протянув стрелку. Видеоурок https://vk.com/id430720070?w=wall430720070_68%2Fall</t>
  </si>
  <si>
    <t>Фото в лс в ВК https://vk.com/id430720070</t>
  </si>
  <si>
    <t>20.04 до 16. 00</t>
  </si>
  <si>
    <t>Алгебра</t>
  </si>
  <si>
    <t>Физика</t>
  </si>
  <si>
    <t>Соколова Н.Г.</t>
  </si>
  <si>
    <t>Соловьева вв</t>
  </si>
  <si>
    <t xml:space="preserve">7.1. Задания со свободным ответом, тема 7.2(часть 1,2,3). https://youtu.be/_uYvDp5018o
</t>
  </si>
  <si>
    <t>к сл уроку</t>
  </si>
  <si>
    <r>
      <t xml:space="preserve">РЭШ: видеоурок № 58 https://resh.edu.ru/subject/lesson/1430/ ; учебник : параграф 34. </t>
    </r>
    <r>
      <rPr>
        <b/>
        <sz val="10"/>
        <rFont val="Arial"/>
      </rPr>
      <t xml:space="preserve">Решить системы 1 и 2 способом подстановки: https://yadi.sk/d/NHSsWMB1a9oEng. </t>
    </r>
    <r>
      <rPr>
        <sz val="10"/>
        <color rgb="FF000000"/>
        <rFont val="Arial"/>
      </rPr>
      <t>Решать после просмотра видеоурока, решения упражнений к уроку и изучения параграфа. P.S. Урок 58 и упражнения к нему уже задавались на прошлой неделе.</t>
    </r>
  </si>
  <si>
    <r>
      <t xml:space="preserve">Фото решений систем 1 и 2 на почту.  </t>
    </r>
    <r>
      <rPr>
        <b/>
        <sz val="10"/>
        <rFont val="Arial"/>
      </rPr>
      <t>Обязательно в теме письма указывать предмет, дату задания в расписании (дату урока), тему задания</t>
    </r>
    <r>
      <rPr>
        <sz val="10"/>
        <color rgb="FF000000"/>
        <rFont val="Arial"/>
      </rPr>
      <t>.</t>
    </r>
    <r>
      <rPr>
        <b/>
        <sz val="10"/>
        <rFont val="Arial"/>
      </rPr>
      <t xml:space="preserve"> Изображения должны распознаваться без редактирования (в том числе без поворота вида)</t>
    </r>
  </si>
  <si>
    <t>21.04 до 16.00</t>
  </si>
  <si>
    <t>https://resh.edu.ru/subject/lesson/3164/train/#209813 зарегистрироваться и прикрепиться  к учителю мазуровой, там две мазуровы - два раза !!</t>
  </si>
  <si>
    <t>Прыжок в высоту</t>
  </si>
  <si>
    <t>27.04 до 18.30</t>
  </si>
  <si>
    <t>Учебник, история России. Параграф 17, ссылка на урок https://resh.edu.ru/subject/lesson/2526, урок 27</t>
  </si>
  <si>
    <t xml:space="preserve">Просмотрите видеоурок со вступительной частью:
https://resh.edu.ru/subject/lesson/3185/start/ 
https://resh.edu.ru/subject/lesson/3185/main/
Прослушайте фрагмент симфонии Й. Гайдна 
(до 15 м. 44 с.)
https://www.youtube.com/watch?v=mOqwR1xePSQ 
и ответьте на вопросы по ссылке:
https://forms.gle/55F3DJ8Y6DQ3kSV28 </t>
  </si>
  <si>
    <t>https://resh.edu.ru/subject/lesson/3307/start/  урок в РЭШ Проектирование, метод фокальных объектов для 7 класса Ответить на контрольные задания В1 и В2</t>
  </si>
  <si>
    <t xml:space="preserve"> на почту medovnik57@gmail.com</t>
  </si>
  <si>
    <t>Гордиевскаая Л.А.</t>
  </si>
  <si>
    <t xml:space="preserve">7.1. Задания со свободным ответом(До2),https://youtu.be/_uYvDp5018o ,тема 7.2(часть1.2.3)
</t>
  </si>
  <si>
    <t>Онлайн учебник (https://www.litres.ru/v-d-simonenko/tehnologiya-tehnologii-vedeniya-doma-7-klass-18828591) Технологии ведения дома 7 кл. Н.В.Синица, В.Д.Симоненко ФГОС тема Защита  проекта *праздничный наряд* (небольшое сообщение)</t>
  </si>
  <si>
    <t>до сл урока</t>
  </si>
  <si>
    <t>доклад, на почту Gordaya53@mail.ru</t>
  </si>
  <si>
    <t>Фоминых Н.А.</t>
  </si>
  <si>
    <t>Вариант 14 устная часть, чтения текста (фото заданий в группе)</t>
  </si>
  <si>
    <t> фото работы на почту FomNatali@list.ru, Whatsaap +7-921-59-59-764</t>
  </si>
  <si>
    <t>отметка</t>
  </si>
  <si>
    <t>Самостоятельная работа обучающихся. Консультация в группе в соц. сети Вконтакте</t>
  </si>
  <si>
    <t>Словообразование.задание в группе https://vk.com/im?sel=c23</t>
  </si>
  <si>
    <t>22.04. до 17.00</t>
  </si>
  <si>
    <t>Параграфы 25-26 (закрепление материала), видеоурок "Класс Рептилии" https://interneturok.ru/lesson/biology/7-klass/bklass-rybyb/klass-reptilii-otryad-cheshuychatye и видеоурок https://interneturok.ru/lesson/biology/7-klass/bklass-rybyb/klass-reptilii-otryady-cherepahi-krokodily, класс Птицы https://interneturok.ru/lesson/biology/7-klass/bklass-rybyb/klass-ptitsy-otryad-pingvinoobraznye , тест выложен в группе</t>
  </si>
  <si>
    <t>пар. 72,https://resh.edu.ru/subject/lesson/2621/main/,442,450(всё объясняем)</t>
  </si>
  <si>
    <t>эл.почта eaagapova@yandex.ru</t>
  </si>
  <si>
    <t>до 13.00</t>
  </si>
  <si>
    <t>Фоминых Н. А.</t>
  </si>
  <si>
    <t xml:space="preserve">Вариант 14, задание №3 (составление монолога), фото задания в группе. </t>
  </si>
  <si>
    <t>аудиозапись задания на почту FomNatali@list.ru, Whatsaap +7-921-59-59-764</t>
  </si>
  <si>
    <t xml:space="preserve">Работа по метериалам предыдущего урока https://vk.com/im?sel=c23 </t>
  </si>
  <si>
    <t>Аудиофайл в группе в соц. сети Вконтакте</t>
  </si>
  <si>
    <t>Ответы на эл. почту</t>
  </si>
  <si>
    <t>Выборочное</t>
  </si>
  <si>
    <t>https://resh.edu.ru/subject/lesson/3109/start/</t>
  </si>
  <si>
    <t>Эл. Почта, FomNatali@list.ru Whatsaap. .(8-921-59-59-764)</t>
  </si>
  <si>
    <t>22.04. до 18.00</t>
  </si>
  <si>
    <t>Словообразование .задание в группе https://vk.com/im?sel=c23</t>
  </si>
  <si>
    <t>Фотоотчет в группе в соц. сети Вконтакте https://vk.com/club193270154</t>
  </si>
  <si>
    <t xml:space="preserve">                                                                                                                                                                                                                                                                                                                                            </t>
  </si>
  <si>
    <t>до 22.04</t>
  </si>
  <si>
    <t>Учебник, параграф 16, чтение и рассказ</t>
  </si>
  <si>
    <t>Просмотр обучающего видео</t>
  </si>
  <si>
    <t>Аудирование 3 задания https://en-oge.sdamgia.ru/. https://www.youtube.com/watch?v=xBsRx4wN_v4 (The History of Olympic Games)</t>
  </si>
  <si>
    <r>
      <t xml:space="preserve">РЭШ: видеоурок № 58 https://resh.edu.ru/subject/lesson/1430/ ; учебник : параграф 34. </t>
    </r>
    <r>
      <rPr>
        <b/>
        <sz val="10"/>
        <rFont val="Arial"/>
      </rPr>
      <t xml:space="preserve">Решить системы 1 и 2 способом подстановки: https://yadi.sk/d/NHSsWMB1a9oEng. </t>
    </r>
    <r>
      <rPr>
        <sz val="10"/>
        <color rgb="FF000000"/>
        <rFont val="Arial"/>
      </rPr>
      <t>Решать после просмотра видеоурока, решения упражнений к уроку и изучения параграфа. P.S. Урок 58 и упражнения к нему уже задавались на прошлой неделе.</t>
    </r>
  </si>
  <si>
    <t>Информатика и ИКТ</t>
  </si>
  <si>
    <r>
      <t xml:space="preserve">Фото решений систем 1 и 2 на почту.  </t>
    </r>
    <r>
      <rPr>
        <b/>
        <sz val="10"/>
        <rFont val="Arial"/>
      </rPr>
      <t>Обязательно в теме письма указывать предмет, дату задания в расписании, тему задания</t>
    </r>
    <r>
      <rPr>
        <sz val="10"/>
        <color rgb="FF000000"/>
        <rFont val="Arial"/>
      </rPr>
      <t>.</t>
    </r>
    <r>
      <rPr>
        <b/>
        <sz val="10"/>
        <rFont val="Arial"/>
      </rPr>
      <t xml:space="preserve"> Изображения должны распознаваться без редактирования (в том числе без поворота вида)</t>
    </r>
  </si>
  <si>
    <t>Шубарин К.В.</t>
  </si>
  <si>
    <t xml:space="preserve"> Творческая работа: Трудовые будни. " Моя будущая профессия" Понимать жанр портрета, бытовой жанр. Выполнить рисунок на тему: " Моя будущая профессия". Материал по желанию. Работу сдавать в цвете. </t>
  </si>
  <si>
    <t>Фото рисунка на электронную почту учителя: galinarecnova52@gmail.com</t>
  </si>
  <si>
    <t>30.04 до18.00</t>
  </si>
  <si>
    <t>фото работы на почту FomNatali@list.ru, Whatsaap +7-921-59-59-764</t>
  </si>
  <si>
    <t>24.04 до 17.00</t>
  </si>
  <si>
    <t>Небычные виды спорта. Набор лексики.Работа в группе.</t>
  </si>
  <si>
    <t>выборочное</t>
  </si>
  <si>
    <t>Учебник, параграф 18, 19 ссылка https:resh.edu.ru/subject/lesson/2938/train/#188047, выполнить тренировочные задания</t>
  </si>
  <si>
    <t>оценка за работу всем обучающимся</t>
  </si>
  <si>
    <t>Геометрия</t>
  </si>
  <si>
    <t xml:space="preserve">1). Перейти по ссылке для привязки своей учетной записи к учетной записи учителя (зарегистрироваться нужно было еще на первой неделе дистанционной учебы) на платформе РЭШ: https://resh.edu.ru/office/user/link_teacher/?code=fccd46f68432d7bd9b94                                                                                                                                                  2). Решить задачу в рабочей тетради : В треугольнике АВС угол С равен 30°, АС = 10 см, ВС = 8 см. Через вершину А проведена прямая а, параллельная ВС. Найдите:
а) расстояние от точки В до прямой АС;
б) расстояние между прямыми а и ВС. Для решения задачи повторяем материал предыдущего урока. Пункт 37 учебника и урок 26 на РЭШ. </t>
  </si>
  <si>
    <r>
      <t xml:space="preserve">Отправить фото решенной задачи (смотри пункт2) на почту учителя ege64111@yandex.ru . </t>
    </r>
    <r>
      <rPr>
        <b/>
        <sz val="10"/>
        <rFont val="Arial"/>
      </rPr>
      <t>Обязательно в теме письма указывать предмет, дату задания в расписании (дату урока), тему задания</t>
    </r>
    <r>
      <rPr>
        <sz val="10"/>
        <color rgb="FF000000"/>
        <rFont val="Arial"/>
      </rPr>
      <t>.</t>
    </r>
    <r>
      <rPr>
        <b/>
        <sz val="10"/>
        <rFont val="Arial"/>
      </rPr>
      <t xml:space="preserve"> Изображения должны распознаваться без редактирования (в том числе без поворота вида).Письма без темы приниматься не будут.  Внимание! Долги по предыдущим домашним заданиям больше не принимаются.</t>
    </r>
  </si>
  <si>
    <t>23.04 до 16.00</t>
  </si>
  <si>
    <t>Богородицкая Е.А</t>
  </si>
  <si>
    <t>Тест делаем,результат присылаем,https://saharina.ru/tests/test.php?name=test195.xml ,упр.452 (списываем,все вставленные буквы объясняем) на оценку в журнал.</t>
  </si>
  <si>
    <t>эл.почта учителя eaagapova@yandex.ru</t>
  </si>
  <si>
    <t>8.04 до 15.00</t>
  </si>
  <si>
    <t>Аудирование 3 задания https://en-oge.sdamgia.ru/.</t>
  </si>
  <si>
    <t>до 24.04 до 17.00</t>
  </si>
  <si>
    <t>Решить системы 5 и 6  
https://yadi.sk/d/NHSsWMB1a9oEng способом подстановки. Решая систему 6, выразите сначала х через у, а затем у через х.  В итоге у вас будет одно решение системы 5 и два решения системы 6. Решение оформляем столбиком. Из систем не выходим. В папке вы найдете решение систем 1 и 2 из предыдущего домашнего задания. Сможете себя проверить.</t>
  </si>
  <si>
    <t xml:space="preserve">Необычные виды спорта работа с доп материалом . https://s-english.ru/topics/unusual-sports-in-great-britain </t>
  </si>
  <si>
    <t>Видеоозапись в группе в соц. сети Вконтакте</t>
  </si>
  <si>
    <r>
      <t xml:space="preserve">Отправить фото решения систем 5 и 6 на почту учителя ege64111@yandex.ru . </t>
    </r>
    <r>
      <rPr>
        <b/>
        <sz val="10"/>
        <rFont val="Arial"/>
      </rPr>
      <t>Обязательно в теме письма указывать предмет, дату задания в расписании (дату урока), тему задания</t>
    </r>
    <r>
      <rPr>
        <sz val="10"/>
        <color rgb="FF000000"/>
        <rFont val="Arial"/>
      </rPr>
      <t>.</t>
    </r>
    <r>
      <rPr>
        <b/>
        <sz val="10"/>
        <rFont val="Arial"/>
      </rPr>
      <t xml:space="preserve"> Изображения должны распознаваться без редактирования (в том числе без поворота вида).Письма без темы приниматься не будут.  Внимание! Долги по предыдущим домашним заданиям больше не принимаются.</t>
    </r>
  </si>
  <si>
    <t>22.04 до18.00</t>
  </si>
  <si>
    <t>Учебник. Упр. 380 с разборами и объяснениями Видеоурок https://vk.com/id430720070?w=wall430720070_68%2Fall</t>
  </si>
  <si>
    <t>Ю.Казаков "Тихое утро"https://interneturok.ru/lesson/literatura/7-klass/russkaya-literatura-20-veka/yu-p-kazakov-slovo-o-pisatele-rasskaz-tihoe-utro,ответить на 1,2 вопрос под видоуроком,написать ответ на вопрос "Смысл названия произведения "Тихое утро"" 3-4 предложения.</t>
  </si>
  <si>
    <t>22.04 до 16.00</t>
  </si>
  <si>
    <t>Фото с заданием на эл.почту</t>
  </si>
  <si>
    <t>четверг до 17.00</t>
  </si>
  <si>
    <t>Соколова Н .Г.</t>
  </si>
  <si>
    <t>рисунок любимого вида спорта</t>
  </si>
  <si>
    <t>Учебник. Конспект о творчестве А. Т. Твардовского. Чтение наизусть стихотворения "Снега потемнеют синие" Видеоурок https://vk.com/id430720070?w=wall430720070_69%2Fall</t>
  </si>
  <si>
    <t>Фото и видео в лс в ВК https://vk.com/id430720070</t>
  </si>
  <si>
    <t>Конспект 22.04 до 16.00 Видео с ЧН В ПТ., 27.04 до 16.00</t>
  </si>
  <si>
    <r>
      <t xml:space="preserve">Отправить фото решенной задачи (смотри пункт2) на почту учителя ege64111@yandex.ru . </t>
    </r>
    <r>
      <rPr>
        <b/>
        <sz val="10"/>
        <rFont val="Arial"/>
      </rPr>
      <t>Обязательно в теме письма указывать предмет, дату задания в расписании (дату урока), тему задания</t>
    </r>
    <r>
      <rPr>
        <sz val="10"/>
        <color rgb="FF000000"/>
        <rFont val="Arial"/>
      </rPr>
      <t>.</t>
    </r>
    <r>
      <rPr>
        <b/>
        <sz val="10"/>
        <rFont val="Arial"/>
      </rPr>
      <t xml:space="preserve"> Изображения должны распознаваться без редактирования (в том числе без поворота вида).Письма без темы приниматься не будут.  Внимание! Долги по предыдущим домашним заданиям больше не принимаются.</t>
    </r>
  </si>
  <si>
    <t>Оценка качества ответов и речевого оформления</t>
  </si>
  <si>
    <t>Вариант 14, задание №3 (составление монолога), фото задания в группе.</t>
  </si>
  <si>
    <t>23.04.2020 до 18.00</t>
  </si>
  <si>
    <t>необычные виды спорта доп материал  https://s-english.ru/topics/unusual-sports-in-great-britain</t>
  </si>
  <si>
    <t>Видеоофайл в группе в соц. сети Вконтакте https://vk.com/club193270154</t>
  </si>
  <si>
    <t>23.04. до 17.00</t>
  </si>
  <si>
    <t>до 25.04.2020  до 17-00</t>
  </si>
  <si>
    <t>тема7.2(часть 4.5.6) ,https://www.youtube.com/watch?v=kY40G-jnEvA</t>
  </si>
  <si>
    <t>Платформа до2</t>
  </si>
  <si>
    <t>Онлайн учебник ( https://www.litres.ru/v-d-simonenko/tehnologiya-tehnologii-vedeniya-doma-7-klass-18828591 )Технологии ведения дома 7 кл. Н.В.Синица, В.Д.Симоненко ФГОС тема Вышивание счетными швами,небольшое сообщение  и переслать на почту</t>
  </si>
  <si>
    <t>,на почту Gordaya53@mail.ru</t>
  </si>
  <si>
    <t>до 24.00 25.04.2020</t>
  </si>
  <si>
    <t>1). Перейти по ссылке для привязки своей учетной записи к учетной записи учителя  на платформе РЭШ: https://resh.edu.ru/office/user/link_teacher/?code=fccd46f68432d7bd9b94                                                                                                                                                  2). Видеоурок №59 на РЭШ https://resh.edu.ru/subject/lesson/1342/  Системы уравнений. Способ алгебраического сложения.                                                                                                                                                                   3). Решение упражнений и задач, проверочных заданий к уроку на платформе.                                                           4). Учебник параграф 35 изучить.</t>
  </si>
  <si>
    <t>Выполнение тренировочных и проверочных заданий к уроку на платформе РЭШ.</t>
  </si>
  <si>
    <t>1). Приготовить циркуль и линейку. 2). Видеурок 27 Построение треугольника по трем элементам на РЭШ по ссылке https://resh.edu.ru/subject/lesson/7305/main/                                                                                                                3). Решение тренировочных заданий и контрольного задания В1.                                                                                4). Учебник. Изучить пункт 38.</t>
  </si>
  <si>
    <t xml:space="preserve">Выполнение тренировочных заданий и контрольного задания В1 к уроку на платформе РЭШ. Обязательно привязать свою учетную запись по ссылке https://resh.edu.ru/office/user/link_teacher/?code=fccd46f68432d7bd9b94 </t>
  </si>
  <si>
    <t>Эл. Почта, FomNatali@list.ru Whatsaap. .(8-921-59-59-764</t>
  </si>
  <si>
    <t>24.04. до 18.00</t>
  </si>
  <si>
    <t>Отработка навыков перессказа . Подробнее https://vk.com/im?sel=c23</t>
  </si>
  <si>
    <t>24.04 до 18.00</t>
  </si>
  <si>
    <t>упр.456,всё объясняем, ТПО задание 70(пособие Драбкин,Субботин)</t>
  </si>
  <si>
    <t>Фото задания</t>
  </si>
  <si>
    <t>Ответы на почту olga-orlova-2010@mail.ru</t>
  </si>
  <si>
    <t>https://resh.edu.ru/subject/lesson/2618/main/ учебник пар.74,75 упр 460,465,проверочная работа на карточке.</t>
  </si>
  <si>
    <t>фото задания эл.почта учителя eaagapova@yandex.ru</t>
  </si>
  <si>
    <t>Учебник "Физическая культура", 5-7кл.,В.И.Лях. Тема: " Первая помощь при травмах". Читать!</t>
  </si>
  <si>
    <t>Учебник.стр. 170-179 прочитать. Видеоурок https://resh.edu.ru/subject/lesson/3071/main/  стр.176, 179 ответить на вопросы устно.</t>
  </si>
  <si>
    <t>стр.258 правило в таблице упр.10 а в предложения пишите полностью</t>
  </si>
  <si>
    <t>Выполненные задания выслать на эл. почту omeoksana@yandex.ru</t>
  </si>
  <si>
    <t>до 24.04.</t>
  </si>
  <si>
    <t>Колкова И. А.</t>
  </si>
  <si>
    <t>Пар.35.Опорный конспект разобрать стр.156.</t>
  </si>
  <si>
    <t xml:space="preserve">Учебник. Упр. 381 </t>
  </si>
  <si>
    <t xml:space="preserve">23.04 до 16.00 </t>
  </si>
  <si>
    <t>ответы на почту kia280858@gmail.com</t>
  </si>
  <si>
    <t>Вопросы на почту.</t>
  </si>
  <si>
    <t>Вопросы к главе 4 с 1 по 6 (повторение№296.№298.</t>
  </si>
  <si>
    <t>Сдача пятница 24.04</t>
  </si>
  <si>
    <r>
      <t xml:space="preserve">Отправить фото решения систем 5 и 6 на почту учителя ege64111@yandex.ru . </t>
    </r>
    <r>
      <rPr>
        <b/>
        <sz val="10"/>
        <rFont val="Arial"/>
      </rPr>
      <t>Обязательно в теме письма указывать предмет, дату задания в расписании (дату урока), тему задания</t>
    </r>
    <r>
      <rPr>
        <sz val="10"/>
        <color rgb="FF000000"/>
        <rFont val="Arial"/>
      </rPr>
      <t>.</t>
    </r>
    <r>
      <rPr>
        <b/>
        <sz val="10"/>
        <rFont val="Arial"/>
      </rPr>
      <t xml:space="preserve"> Изображения должны распознаваться без редактирования (в том числе без поворота вида).Письма без темы приниматься не будут.  Внимание! Долги по предыдущим домашним заданиям больше не принимаются.</t>
    </r>
  </si>
  <si>
    <t>Речнова Г.Е.</t>
  </si>
  <si>
    <t>Творческая работа: Трудовые будни" Моя будущая профессия"  Понимать жанр портрета, бытовой жанр. Выполнить рисунок на тему:"Моя будущая профессия" Материал по выбору. Работу сдавать в цвете.</t>
  </si>
  <si>
    <t>Соловьёва вв</t>
  </si>
  <si>
    <t>Фото рисунка на почту учителя: galinarecnova52@gmail.com</t>
  </si>
  <si>
    <t>30.04. до 18 00.</t>
  </si>
  <si>
    <t>тема 7.2(часть4.5.6) ,https://www.youtube.com/watch?v=kY40G-jnEvA</t>
  </si>
  <si>
    <t>стр.260 таблицу перевести упр.14 стр.260</t>
  </si>
  <si>
    <t>Чтение с.82-85 (фото заданий в группе).</t>
  </si>
  <si>
    <t>25.04. до 17.00</t>
  </si>
  <si>
    <t xml:space="preserve">Раздел 8 упр 36,37 - словарные слова </t>
  </si>
  <si>
    <t>25.04 до 17.00</t>
  </si>
  <si>
    <t>Учебник. Пар. 64, упр. 382 - ТОЛЬКО МОРФОЛОГИЧЕСКИЕ РАЗБОРЫ СОЮЗОВ. НА ПН: упр. 384 Видеоурок https://vk.com/id430720070?w=wall430720070_68%2Fall</t>
  </si>
  <si>
    <t>24.04.2020   до 17-00</t>
  </si>
  <si>
    <t>Разборы - 24.04 до 16.00 Сочинение - 27.04 до 16.00</t>
  </si>
  <si>
    <t>до 24.00 28.04.2020</t>
  </si>
  <si>
    <t xml:space="preserve">https://youtu.be/_uYvDp5018o, тема 7.2(часть 1,2,3) ,7.1. Задания со свободным ответом
</t>
  </si>
  <si>
    <t>№633,634,635 ( четные)</t>
  </si>
  <si>
    <t>Сдать в пятницу 24.04 с 9 до 15ч</t>
  </si>
  <si>
    <t>Учебник. стр 182- 195 прочитать. Видеоурок https://interneturok.ru/lesson/literatura/7-klass/russkaya-literatura-20-veka/yu-p-kazakov-slovo-o-pisatele-rasskaz-tihoe-utro , Составить цитатный план рассказа (11 пунктов).</t>
  </si>
  <si>
    <t>до 22.04 до 17.00</t>
  </si>
  <si>
    <t>стр.262 читать текст, у кого есть возможность записать аудио и выслать на почту. Выбрать любой отрывок.</t>
  </si>
  <si>
    <t>https://www.youtube.com/watch?v=kY40G-jnEvA , тема 7.2( часть 4.5.6)</t>
  </si>
  <si>
    <t>Муханова Л.А.</t>
  </si>
  <si>
    <t>грамматика упр.23 стр.265</t>
  </si>
  <si>
    <t>Электронная почта Omeoksana@yandex@.ru</t>
  </si>
  <si>
    <t>стр.269 упр.35 письменно, пропустила несколько страниц, если будет не понятно прочитайте правило выше.</t>
  </si>
  <si>
    <t>№636(2)№637(2)№638(2,4)</t>
  </si>
  <si>
    <t>Сдать во вторник 28.04 с 9 до 15ч</t>
  </si>
  <si>
    <t xml:space="preserve">Просмотрите видеоурок со вступительной частью
https://resh.edu.ru/subject/lesson/3189/start/ 
https://resh.edu.ru/subject/lesson/3189/main/ 
и ответьте на вопросы по ссылке
https://forms.gle/i1mghCXzerc2TR61A </t>
  </si>
  <si>
    <t>Вопр.с 7 по 13( повторение)№297 №299</t>
  </si>
  <si>
    <t>Сдать во вторник28.04 с 9ч до 15ч</t>
  </si>
  <si>
    <t xml:space="preserve">24.04 до 16.00 </t>
  </si>
  <si>
    <t>Учебник, параграф 18, 19, ссылка https://resh.edu.ru/subject/lesson/2938/train/#188047, выполнить тренировочные задания</t>
  </si>
  <si>
    <t>до 27.04</t>
  </si>
  <si>
    <t>Учебник. Пар. 64, упр. 382 - ТОЛЬКО морфологические разборы союзов. НА ПН: упр. 384 Видеоурок https://vk.com/id430720070?w=wall430720070_68%2Fall</t>
  </si>
  <si>
    <t>28.04.2020 до 23.00</t>
  </si>
  <si>
    <t>Внекл.чтение прочитать рассказ Ю.Казакова  "По дороге",написать отзыв. Задание в учебнике стр. 202 (творческое заданиние)</t>
  </si>
  <si>
    <t>фото задания на эл.почту учителя</t>
  </si>
  <si>
    <t>до 15.00 вторник</t>
  </si>
  <si>
    <t>Обучающее видео</t>
  </si>
  <si>
    <t>https://www.youtube.com/watch?v=xBsRx4wN_v4 (The History of Olympic Games)</t>
  </si>
  <si>
    <t>25.04. до 18.00</t>
  </si>
  <si>
    <t xml:space="preserve">упр 36,37, раздел 8 </t>
  </si>
  <si>
    <t>Аудиозапись в группе в соц. сети Вконтакте https://vk.com/club193270154</t>
  </si>
  <si>
    <t>24.04 до17.00</t>
  </si>
  <si>
    <t>28.04.2020 до 23:00</t>
  </si>
  <si>
    <t>Чтение с.82-85 (фото заданий в группе)</t>
  </si>
  <si>
    <t>Отработка лексики -словарные слова предыдущего урока</t>
  </si>
  <si>
    <t>25.04 до 18.00</t>
  </si>
  <si>
    <t>27.04 до 13.00</t>
  </si>
  <si>
    <t>28.04 до 16.00</t>
  </si>
  <si>
    <t>Чтение наизусть стихотворения "Снега потемнеют синие" Видеоурок https://vk.com/id430720070?w=wall430720070_69%2Fall</t>
  </si>
  <si>
    <t>Видео с ЧН в лс в ВК https://vk.com/id430720070</t>
  </si>
  <si>
    <t>Оценка качества чтения наизусть (автор, название, отсутствие замен/забытых слов или фрагментов, правильное интонационное оформление)</t>
  </si>
  <si>
    <t>Тарасова Елена Евгеньевна</t>
  </si>
  <si>
    <t>А.П.Чехов " О любви". Читать и знать содержание рассказа</t>
  </si>
  <si>
    <t xml:space="preserve"> Устная работа</t>
  </si>
  <si>
    <t>Проверь себя 1 и 2 уровень стр.259</t>
  </si>
  <si>
    <t>На почту kia280858@gmail,com</t>
  </si>
  <si>
    <t>Сдача в среду 22.04. с 9ч до 15ч</t>
  </si>
  <si>
    <t>Немецкий язык</t>
  </si>
  <si>
    <t>Троицкая П.А.</t>
  </si>
  <si>
    <t>https://www.youtube.com/watch?v=jP2wYbxA6ok
видео смотреть, правило учебник с. 18 № 8 правило переписать в тетрадь;
https://ifu-institut.at/online-lernen/grammatik/grammatikbungen-zu-dem-thema-5-a1
по ссылке выполнить упражнение, проверенный вариант прислать\</t>
  </si>
  <si>
    <t xml:space="preserve">1. фото задания в личные сообщения ВК. 
</t>
  </si>
  <si>
    <t>25.04 до 14:00</t>
  </si>
  <si>
    <t>выборочное оценивание</t>
  </si>
  <si>
    <t>Французский язык</t>
  </si>
  <si>
    <t>Бондарева О.Н.</t>
  </si>
  <si>
    <t>Выполнение теста</t>
  </si>
  <si>
    <t>https://sites.google.com/d/1srdJWO4yYzVog97wA58zN1oBl7aqn0BT/p/17vIu2GhTVifHjeEVh-JN0nd3-a94k4ST/edit</t>
  </si>
  <si>
    <t>" Знаменитые художественные музеи мира и России. Европейское искусство оформление садов и парков. Флорестический дизайн : " Нарисуй парк".Техника и материал по желанию. Работу сдавать в цвете.</t>
  </si>
  <si>
    <t>Прислать на почту учителя: galinarecnova52@gmail.com</t>
  </si>
  <si>
    <t>до 30.00 22.04.2020</t>
  </si>
  <si>
    <t>учебник параграфы 53,55,56 https://youtu.be/6qk2WTiGQcY</t>
  </si>
  <si>
    <t>краткие записи  в тетради</t>
  </si>
  <si>
    <t>Учебник "Физическая культура",8-9кл.,2014,В.И.Лях. Тема: "Совершенствование физических способностей." Читать!</t>
  </si>
  <si>
    <t>Отправка задания на электронную почту Bondareva.olga80@gmail.com</t>
  </si>
  <si>
    <t>22.04.2020, до 20.00</t>
  </si>
  <si>
    <t xml:space="preserve">Оценка за содержание и правильность выполнения </t>
  </si>
  <si>
    <t>Рукавишникова Алёна Аексевна</t>
  </si>
  <si>
    <t>https://resh.edu.ru/subject/lesson/3212/start/</t>
  </si>
  <si>
    <t>№676(б),№678(б)№679(б).</t>
  </si>
  <si>
    <t>Сдаем в четверг 23.04 с 9ч до 15ч.</t>
  </si>
  <si>
    <t xml:space="preserve">Оценка за правильность выполнения </t>
  </si>
  <si>
    <t>22.04 до 14:00</t>
  </si>
  <si>
    <t xml:space="preserve">Выполнение теста </t>
  </si>
  <si>
    <t>Самостоятельная работа обучающихся по теме "Чужая речь"</t>
  </si>
  <si>
    <t>ТПО, стр.105-106, задания 123-124</t>
  </si>
  <si>
    <t xml:space="preserve">Онлайн учебник (http://uchebnik-tetrad.com/cherchenie-uchebniki-rabochie-tetradi/uchebnik-po-chercheniyu-7-8-klass-botvinnikov-vinogradov-vyshnepolskij-chitat-onlajn) Черчение 7-8 кл. Ботвинников,Виноградов,Вышнепольский, тема Шрифты.Чертежный шрифт.Размеры,Масштабы. ( небольшое сообщение) </t>
  </si>
  <si>
    <t>проект на почту Gordaya53@mail.ru</t>
  </si>
  <si>
    <r>
      <t>Онлайн учебник Технология 8 класс Гончаров, Елисеева,... Самородский под. ред. Симоненко.</t>
    </r>
    <r>
      <rPr>
        <b/>
        <sz val="10"/>
        <rFont val="Arial"/>
      </rPr>
      <t xml:space="preserve"> §4,5  </t>
    </r>
    <r>
      <rPr>
        <sz val="10"/>
        <color rgb="FF000000"/>
        <rFont val="Arial"/>
      </rPr>
      <t xml:space="preserve">    https://rabochaya-tetrad-uchebnik.com/tehnologiya/uchebnik_tehnologiya_trudy_8_klass_simonenko/index.html#prettyPhoto[gallery3]/0/</t>
    </r>
  </si>
  <si>
    <t>&amp; 52, стр. 181-184 упр.326 Просмотр обучающих  видеоматериалов, интернет уроков  на платформе Яндекс учебник,8 класс.</t>
  </si>
  <si>
    <t>по требованию. Возникающие воросы решать по эл.почте или в Скайпе</t>
  </si>
  <si>
    <r>
      <rPr>
        <b/>
        <sz val="10"/>
        <rFont val="Arial"/>
      </rPr>
      <t>Практ. работа №5 (пункты 1 и 3), стр 17.</t>
    </r>
    <r>
      <rPr>
        <sz val="10"/>
        <color rgb="FF000000"/>
        <rFont val="Arial"/>
      </rPr>
      <t xml:space="preserve">  На почту medovnik57@gmail.com   </t>
    </r>
  </si>
  <si>
    <t>А.П.Чехов "О любви". Читать и знать содержание рассказа.</t>
  </si>
  <si>
    <t>устная работа</t>
  </si>
  <si>
    <t>учебник параграфы 53,55,56  https://youtu.be/6qk2WTiGQcY</t>
  </si>
  <si>
    <t>краткие записи в тетради</t>
  </si>
  <si>
    <t>https://www.youtube.com/watch?v=jP2wYbxA6ok видео смотреть, правило учебник с. 18 № 8 правило переписать в тетрадь; https://ifu-institut.at/online-lernen/grammatik/grammatikbungen-zu-dem-thema-5-a1 по ссылке выполнить упражнение, проверенный вариант прислать</t>
  </si>
  <si>
    <t>Отправка задания (скрин или фото) на электронную почту Bondareva.olga80@gmail.com</t>
  </si>
  <si>
    <t>Самостоятельная работа обучающихся по творчеству А.А.Блока</t>
  </si>
  <si>
    <t>Учебник, стр.83-92, прочитать, выучить наизусть стихотворение "Роccия"(стр.91-92)</t>
  </si>
  <si>
    <t>Аудио или видео запись чтения наизусть на почту m-serzhantova@mail.ru или телефон 89215702136 в WhatsApp</t>
  </si>
  <si>
    <t>До 18.00 22.04.2020</t>
  </si>
  <si>
    <t>Оценки за чтение наизусть всем</t>
  </si>
  <si>
    <t>параграф 43 учить с картой атласа(Западная Сибирь), по этой теме будет п/р план работы будет выслан (22.04)на почту</t>
  </si>
  <si>
    <t>Книга с устными темами</t>
  </si>
  <si>
    <t>Фото  работы на почту filmarina05@gmail.com</t>
  </si>
  <si>
    <t xml:space="preserve">Письменно составить рассказ </t>
  </si>
  <si>
    <t xml:space="preserve"> оценка</t>
  </si>
  <si>
    <t>до 23:00 25.04.2020</t>
  </si>
  <si>
    <t>видеоматериал урока</t>
  </si>
  <si>
    <t>Фоминых Н.А</t>
  </si>
  <si>
    <t>урок в Zoom</t>
  </si>
  <si>
    <t>с.87 (учебник)</t>
  </si>
  <si>
    <t>Эл. Почта, FomNatali@list.ru
Whatsaap. .(8-921-59-59-764)</t>
  </si>
  <si>
    <t>прохождение теста на платформе,тренировка , ответ не надо присылать</t>
  </si>
  <si>
    <t>Отправить выполненное задание на электронную почту 89218601010@mail.ru</t>
  </si>
  <si>
    <r>
      <t>Онлайн учебник Технология 8 класс Гончаров, Елисеева,... Самородский под. ред. Симоненко.</t>
    </r>
    <r>
      <rPr>
        <b/>
        <sz val="10"/>
        <rFont val="Arial"/>
      </rPr>
      <t xml:space="preserve"> §4,5  </t>
    </r>
    <r>
      <rPr>
        <sz val="10"/>
        <color rgb="FF000000"/>
        <rFont val="Arial"/>
      </rPr>
      <t xml:space="preserve">    https://rabochaya-tetrad-uchebnik.com/tehnologiya/uchebnik_tehnologiya_trudy_8_klass_simonenko/index.html#prettyPhoto[gallery3]/0/</t>
    </r>
  </si>
  <si>
    <r>
      <rPr>
        <b/>
        <sz val="10"/>
        <rFont val="Arial"/>
      </rPr>
      <t>Практ. работа №5 (пункты 1 и 3), стр 17.</t>
    </r>
    <r>
      <rPr>
        <sz val="10"/>
        <color rgb="FF000000"/>
        <rFont val="Arial"/>
      </rPr>
      <t xml:space="preserve">  На почту medovnik57@gmail.com   </t>
    </r>
  </si>
  <si>
    <t xml:space="preserve">словообразование ,подробнее https://vk.com/club193270154 </t>
  </si>
  <si>
    <t>Фотоотчёт в группе в соц. сети Вконтакте</t>
  </si>
  <si>
    <t>Михайлова Т.В.</t>
  </si>
  <si>
    <t xml:space="preserve"> Онлайн конференция на ZOOM  22.04.2020 в 12.00. Параграф 36, 37 №586,587 у, 590 у. рассмотреть Модуль 5 на портале: https://do2.rcokoit.ru/mod/page/view.php?id=326939  </t>
  </si>
  <si>
    <t>Онлайн учебник (http://uchebnik-tetrad.com/cherchenie-uchebniki-rabochie-tetradi/uchebnik-po-chercheniyu-7-8-klass-botvinnikov-vinogradov-vyshnepolskij-chitat-onlajn)  Черчение 7-8 кл. Ботвинников,Виноградов,Вышнепольский, тема Выполнение чертежей и эскизов.*Плоские* детали.Анализ геом.формы.Главный вид ,небольшой доклад</t>
  </si>
  <si>
    <t>До следующего занятия</t>
  </si>
  <si>
    <t>Самопроверка</t>
  </si>
  <si>
    <t>Учебник. параграф 74. составить конспект теоремы в раб. тетради.</t>
  </si>
  <si>
    <t>26.04.2020     до 23:00</t>
  </si>
  <si>
    <t>Письменно ответ на вопрос учебника, стр. 58( если учебник 2013 года выпуска), если 2018, то вопрос начинается словами:" Каково ваше  отношение к героям..."</t>
  </si>
  <si>
    <t>ответ на эл.почту</t>
  </si>
  <si>
    <t>Тест Закон Джоуля-Ленца(платформа).краткие итоги главы,проверь себя(учебник)</t>
  </si>
  <si>
    <t>на платформе До2</t>
  </si>
  <si>
    <t>до 23.04</t>
  </si>
  <si>
    <t>все</t>
  </si>
  <si>
    <t>Химия</t>
  </si>
  <si>
    <t>Шевелева И.В.</t>
  </si>
  <si>
    <t>Конференция ZOOM  в 13.00 инденфикатор 799-1062-8076 пароль 6aZy6K</t>
  </si>
  <si>
    <t>Параграф 43; упр. 2 а,б с. 261</t>
  </si>
  <si>
    <t>Выполнить на отдельном листе, сфотографировать, отправить на почту Ireina.sheveleva@gmail.com</t>
  </si>
  <si>
    <t>до 25.04.2020</t>
  </si>
  <si>
    <t>Задание в ЯКлассе</t>
  </si>
  <si>
    <t>ЯКласс</t>
  </si>
  <si>
    <t>24.04.20 до 17.00</t>
  </si>
  <si>
    <t xml:space="preserve"> Онлайн конференция на ZOOM  22.04.2020 в 11.00. Параграф 38, 39 №624 (2,4) повторить Модуль 5 на портале: https://do2.rcokoit.ru/mod/page/view.php?id=326939  </t>
  </si>
  <si>
    <t>РечноваГ.Е</t>
  </si>
  <si>
    <t xml:space="preserve">Знаменитые музеи России и мира. Посмотреть видеофильм . Европейское искусство оформления садов и парков. Флорестический дизайн: " Нарисуй парк" Техника и материалы по желанию.   </t>
  </si>
  <si>
    <t>параграф 43 учить с картой атласа(Западная Сибирь), по этой теме будет п/р план работы будет выслан (25.04)на почту</t>
  </si>
  <si>
    <t>Фото практической работы на почту filmarina05@gmail.com</t>
  </si>
  <si>
    <t xml:space="preserve">Фото работы на почту учителя: galinarecnova52@gmail.com </t>
  </si>
  <si>
    <t>30.04 до 18.00</t>
  </si>
  <si>
    <t>Оценка за все присланные работы.</t>
  </si>
  <si>
    <t>Федосова Н. А.</t>
  </si>
  <si>
    <t>Работа с презентацией. Видеоурок в zoom 23/ 04/</t>
  </si>
  <si>
    <t>Просмотр обучающего видеоматериала, самостоятельная работа</t>
  </si>
  <si>
    <t>https://interneturok.ru/lesson/biology/8-klass/bpovedenie-i-psihikab/osobennosti-vysshey-nervnoy-deyatelnosti-cheloveka-rech-soznanie</t>
  </si>
  <si>
    <t>группа в VK.</t>
  </si>
  <si>
    <t>до 23.04.</t>
  </si>
  <si>
    <t>фронтальный опрос</t>
  </si>
  <si>
    <t>Самостоятельная работа. Отработка навыков письма в формате ОГЭ</t>
  </si>
  <si>
    <t>22.04.до 17.00</t>
  </si>
  <si>
    <t>Самостоятельная работа обучающихся; коррекция и объяснения по эл. почте</t>
  </si>
  <si>
    <t>Повторить лексику с 130-132 ; с133 у68а - письменно</t>
  </si>
  <si>
    <t>Отправка дом. задания на электронную почту nataliaignatyeva@mail.ru</t>
  </si>
  <si>
    <t>26.04.2020 до 12.00</t>
  </si>
  <si>
    <t>https://resh.edu.ru/subject/lesson/3218/start/</t>
  </si>
  <si>
    <t>конспект 56 параграфа или тест после видеоурока на э/почту</t>
  </si>
  <si>
    <t>Онлайн учебник (http://uchebnik-tetrad.com/cherchenie-uchebniki-rabochie-tetradi/uchebnik-po-chercheniyu-7-8-klass-botvinnikov-vinogradov-vyshnepolskij-chitat-onlajn ) Черчение 7-8 кл. Ботвинников,Виноградов,Вышнепольский, тема Деление отрезка,угла,окружности на равные части (небольшое сообщение)</t>
  </si>
  <si>
    <t xml:space="preserve"> видеоурок Восстание Е. Пугачева.</t>
  </si>
  <si>
    <t>https://www.youtube.com/watch?time_continue=20&amp;v=7Q9pYEVjz_8&amp;feature=emb_logo</t>
  </si>
  <si>
    <t>задание во втором уроке недели</t>
  </si>
  <si>
    <t>до 18/04/ до 14.00</t>
  </si>
  <si>
    <t>самостоятнльная работа обучающихся</t>
  </si>
  <si>
    <t>&amp; 52 стр. 181-184 упр.326.Просмотр обучающих материалов, интернетурок для 8 класса по теме.</t>
  </si>
  <si>
    <t>возникающие вопросы решать по эл.почте  или в Скайпе</t>
  </si>
  <si>
    <t>по требованию</t>
  </si>
  <si>
    <t>https://resh.edu.ru/subject/lesson/3217/start/</t>
  </si>
  <si>
    <t>Просмотр видеоурока и самостоятельная работа с параграфом 55</t>
  </si>
  <si>
    <t>Параграф 55,видеоурок - https://interneturok.ru/lesson/biology/8-klass/bpovedenie-i-psihikab/biologicheskie-ritmy-son-i-ego-znachenie,  тест или ответы на вопросы 1-5</t>
  </si>
  <si>
    <t>Фото ответов на вопросы или тестов на э/почту</t>
  </si>
  <si>
    <t>24 до15.00</t>
  </si>
  <si>
    <t>Учебник.Раздел 5. упр 22 Чтение,перевод.</t>
  </si>
  <si>
    <t>Самостоятельная работа обучающихся; объяснения и коррекция по электр. почте</t>
  </si>
  <si>
    <t>Учебник с133 у68в, 69 ( писать только буквы и цифры);</t>
  </si>
  <si>
    <t>краткие записи в тетрадь</t>
  </si>
  <si>
    <t>КолковаИ.А</t>
  </si>
  <si>
    <t>Пар.40( читать,разобрать, сделать опорный конспект)</t>
  </si>
  <si>
    <t>Показываем наличие в четверг 23.04 и разбираем№649.650,651</t>
  </si>
  <si>
    <t>№679а.680а.684.</t>
  </si>
  <si>
    <t>Сдаем в пятницу 24.04. с 9ч до 15ч</t>
  </si>
  <si>
    <t>с</t>
  </si>
  <si>
    <t>Соловьёва ва</t>
  </si>
  <si>
    <t>Тест "Закон Джоуля-Ленца(платформа до2),краткие итоги главы.проверь себя(учебник)</t>
  </si>
  <si>
    <t>До 25.04</t>
  </si>
  <si>
    <t>№652 №653 №654 ( четные)</t>
  </si>
  <si>
    <t>Сдача в понедельник 27.04. с 9ч до 15ч</t>
  </si>
  <si>
    <t>видео своих физич.упр.</t>
  </si>
  <si>
    <t>Работа в ЯКлассе</t>
  </si>
  <si>
    <t>ЯКласм</t>
  </si>
  <si>
    <t>Конференция ZOOM  в 14.00 инденфикатор 739-3517-2515 пароль 2DWyfb</t>
  </si>
  <si>
    <t>Параграф 43; упр. 2 а,б  с. 261</t>
  </si>
  <si>
    <t>Конференция ZOOM  в 13.00 инденфикатор 715-1872-0690 пароль 7PmuNF</t>
  </si>
  <si>
    <t>№679б№680б№681</t>
  </si>
  <si>
    <t>Сдача в понедельник 27.04 с 9ч до 15 ч</t>
  </si>
  <si>
    <t>ПолянскаяО.Н.</t>
  </si>
  <si>
    <t>Самостоятельная работа обучающихся. Консультации в группе в соц. сети Вконтакте</t>
  </si>
  <si>
    <t>Раздел 5 упр 25 Доп. информация в группе https://vk.com/club193270154</t>
  </si>
  <si>
    <t>25.04.2020 до 20.00</t>
  </si>
  <si>
    <t>Самостоятельная работа , просмотр обучающего видеоматериала</t>
  </si>
  <si>
    <t>Самостоятельная работа обучающихся; консультации по эл. почте</t>
  </si>
  <si>
    <t>оценка за правильность выполнения упражнений</t>
  </si>
  <si>
    <t>26.04.20 до 20.00</t>
  </si>
  <si>
    <t>Стр.58 номер 4( если учебник 2013 года), если 2018, вопрос начинается словами:" Каково авше отношение к героям..."</t>
  </si>
  <si>
    <t>отправка по эл.почте</t>
  </si>
  <si>
    <t>27.04.20 до 14.00</t>
  </si>
  <si>
    <t>Тест или конспект по56 параграфу на э/почту</t>
  </si>
  <si>
    <t>24.00 до 15.00</t>
  </si>
  <si>
    <t>Отправить задание на электронную почту</t>
  </si>
  <si>
    <t>Учебник.Учебник.упр 22 раздел  5. Перевод.</t>
  </si>
  <si>
    <t>с. 21 месяца и времена года выписать, с. 23 №3 все задания. глагол wollen переписать в тетрадь и выучить</t>
  </si>
  <si>
    <t>Ответы на вопросы письменно</t>
  </si>
  <si>
    <t>21.04 до 15.00</t>
  </si>
  <si>
    <t>личные сообщения вк.</t>
  </si>
  <si>
    <t>27.04 до 14:00</t>
  </si>
  <si>
    <t xml:space="preserve">выборочное оценивание учащихся </t>
  </si>
  <si>
    <t>Просмотр обучающего видео. Конференция в Zoom по согласованию</t>
  </si>
  <si>
    <t>https://sites.google.com/d/1srdJWO4yYzVog97wA58zN1oBl7aqn0BT/p/1IigVzGPXcmrGU8jSLftlKy-g6mAkrlQ_/edit</t>
  </si>
  <si>
    <t>фото п/р на почту filmarina05@gmail.com</t>
  </si>
  <si>
    <t>26.04.2020, до 20.00</t>
  </si>
  <si>
    <t>с.88-89 https://www.youtube.com/watch?v=EjksiOEmUrw</t>
  </si>
  <si>
    <t>https://resh.edu.ru/subject/lesson/3463/start/</t>
  </si>
  <si>
    <t>Использовать видео-ресурсы</t>
  </si>
  <si>
    <t>https://www.youtube.com/watch?v=GJI45Vvj2Lw (посмотреть обучающее видео и подготовить рассказ о своем путешествии)</t>
  </si>
  <si>
    <t>Грамматика в формате ОГЭ. Ресурсы сети Интернет</t>
  </si>
  <si>
    <t>Фотоотчёт в группе в соц. сети Вконтакте https://vk.com/club193270154</t>
  </si>
  <si>
    <t>25.04.2020 до 17.00</t>
  </si>
  <si>
    <t>Учебник с 144- прочитать текст, у12 с144- письменно(цифра- буква)</t>
  </si>
  <si>
    <t>Самостоятельнеая работа обучающихся</t>
  </si>
  <si>
    <t xml:space="preserve">Параграф 74. №674, 676. </t>
  </si>
  <si>
    <t>Фото с выполненным заданием прислать на почту matematika641@mail.ru</t>
  </si>
  <si>
    <t>Суббота</t>
  </si>
  <si>
    <t>04,04.20</t>
  </si>
  <si>
    <t>Фото доклад, оценивается содержание и объем</t>
  </si>
  <si>
    <t xml:space="preserve">Самостоятельная форма обучения </t>
  </si>
  <si>
    <t>Отправить выполненное задание на почту 89218601010@mail.ru</t>
  </si>
  <si>
    <t>упр 25 раздел 5  Доп. информация в группе https://vk.com/club193270154</t>
  </si>
  <si>
    <t>Немецкийй язык</t>
  </si>
  <si>
    <t xml:space="preserve">Самостоятельная работа обучающихся по теме "Прямая и косвенная речь" </t>
  </si>
  <si>
    <t>Учебник, стр.227,228, опорные материалы  внимательно прочитать, упр.406, сочинение</t>
  </si>
  <si>
    <t>Фотография сочинения на почту m-serzhantova@mail.ru или телефон 89215702136 в WhatsApp</t>
  </si>
  <si>
    <t>До 19.00</t>
  </si>
  <si>
    <t>Онлайн конференция на ZOOM  24.04.2020 в 12.00. Параграф 38-39, повторить материал Модуль 5 https://do2.rcokoit.ru/mod/page/view.php?id=326939</t>
  </si>
  <si>
    <t>До следующего урока</t>
  </si>
  <si>
    <t>Учебник, стр.92, раздел "Размышляем о прочитанном" вопросы 1,6 устно</t>
  </si>
  <si>
    <t>Аудио или видео запись устных ответов на почту m-serzhantova@mail.ru или телефон 89215702136 в WhatsApp</t>
  </si>
  <si>
    <t>Оценки за устные ответы</t>
  </si>
  <si>
    <t>РечноваГ.Е.</t>
  </si>
  <si>
    <t>"Знаменитые художественные  музеи России и мира". Посмотреть видеофильм.Европейское искусство оформление садов и парков. Флорестический дизайн: " Нарисуй парк" Техника и материалы по желанию. Сдавать работу в цвете.</t>
  </si>
  <si>
    <t>Прислать на почту учителю: galinarecnova52@gmail.com</t>
  </si>
  <si>
    <t>Выполн.задание направить на почту</t>
  </si>
  <si>
    <t>Параграф 14, ответить на вопрос 6 на стр 123</t>
  </si>
  <si>
    <t>25.05.20 до 20.00</t>
  </si>
  <si>
    <t xml:space="preserve">Федосова Н. А. </t>
  </si>
  <si>
    <t>переграф 43, п/р тема: Условия работы и быта человека в Западной Сибири. план будетвыслан на почту, зад. по рядам 1 ряд -Уренгой(город), 2 -Сургут, 3-Васюганье(Васюганская равнина),работа с картами атласа.</t>
  </si>
  <si>
    <t>Фото работы на почтуfilmarina05@gmail.com</t>
  </si>
  <si>
    <t xml:space="preserve">https://resh.edu.ru/subject/lesson/3211 </t>
  </si>
  <si>
    <t>Аудирование 1 вариант  https://en-oge.sdamgia.ru/</t>
  </si>
  <si>
    <t>FomNatali@list.ru</t>
  </si>
  <si>
    <t>Самостоятельная работа с матеииалом</t>
  </si>
  <si>
    <t xml:space="preserve">Составить пересказ текста в писм.виде </t>
  </si>
  <si>
    <t xml:space="preserve">Проверка словарей и пересказа </t>
  </si>
  <si>
    <t>Параграф 75. Составить конспект теоремы</t>
  </si>
  <si>
    <t>Параграф 43  упр 3,4  с. 261</t>
  </si>
  <si>
    <r>
      <t xml:space="preserve">Параграф 55, ссылка на видеоматериалы  на портале Интернетурок.ру  </t>
    </r>
    <r>
      <rPr>
        <sz val="10"/>
        <color rgb="FF1155CC"/>
        <rFont val="Arial"/>
      </rPr>
      <t>https://interneturok.ru/lesson/biology/8-klass/bpovedenie-i-psihikab/biologicheskie-ritmy-son-i-ego-znachenie</t>
    </r>
    <r>
      <rPr>
        <sz val="10"/>
        <color rgb="FF000000"/>
        <rFont val="Arial"/>
      </rPr>
      <t>. тест или ответы на вопросы 1-5 до текста в параграфе</t>
    </r>
  </si>
  <si>
    <t>Потребление. работа с параграфом 25.</t>
  </si>
  <si>
    <t>прочитать, записать определения в тетрадь</t>
  </si>
  <si>
    <t>до 1804.</t>
  </si>
  <si>
    <t>оценка после возобновления занятий</t>
  </si>
  <si>
    <t>ОБЖ</t>
  </si>
  <si>
    <t>Гордиевская Л.А</t>
  </si>
  <si>
    <t>Онлайн учебник Основы Безопасности Жизнедеятельности С.Н.Вангородский,М.И.Кузнецов,В.Н.Латчук,Параграф 21,22 короткое сообщение</t>
  </si>
  <si>
    <t>Итоги и Значение восстания! Фото записей в тетради на почту nadyafedosova@mail.ru</t>
  </si>
  <si>
    <t>25/04 до 16.00</t>
  </si>
  <si>
    <t xml:space="preserve">Просмотрите видеоурок со вступительной частью
https://resh.edu.ru/subject/lesson/3186/start/ 
https://resh.edu.ru/subject/lesson/3186/main/ 
и ответьте на вопросы по ссылке:
https://forms.gle/eVACtJfhLQVJ5DKL8 </t>
  </si>
  <si>
    <t>Ответы на вопросы в google-формах; творческие работы - на адрес электронной почты        alekseeva1960@rambler.ru</t>
  </si>
  <si>
    <t>30.04.2020 до 18.00; творческие работы- до 18.00 27.04.2020</t>
  </si>
  <si>
    <t>Фронтальная на основании ответов и выполненных творческих работ</t>
  </si>
  <si>
    <t>д/з на э/почтуdfcz29olga@yandex/ru</t>
  </si>
  <si>
    <t>21.4 до 15.00</t>
  </si>
  <si>
    <t>переграф 43, п/р тема: Условия работы и быта человека в Западной Сибири. план буде выслан на почту, зад. по рядам 1 ряд -Уренгой(город), 2 -Сургут, 3-Васюганье(Васюганская равнина),работа с картами атласа.</t>
  </si>
  <si>
    <t>фото работы на почту filmarina05@gmail.com</t>
  </si>
  <si>
    <t>Онлайн учебник Основы Безопасности Жизнедеятельности С.Н.Вангородский,М.И.Кузнецов,В.Н.Латчук, новый учебник-Параграф 21 тема Пути повышения безопасности дорожного движения , короткое сообщение</t>
  </si>
  <si>
    <t>ответы на почту Gordaya53@mail.ru</t>
  </si>
  <si>
    <t>Параграф 43 упр. 3,4  с. 261</t>
  </si>
  <si>
    <t>до 28.04.2020</t>
  </si>
  <si>
    <t>24/04 до 16.00</t>
  </si>
  <si>
    <t>Параграф 38-39 №625 (2,4)</t>
  </si>
  <si>
    <t>Эл. Почта, FomNatali@list.ru</t>
  </si>
  <si>
    <t>Самостоятельная работа обучающихся по теме "Диалог"</t>
  </si>
  <si>
    <t>ТПО, стр.107, задание 125 переписать в тетрадь, расставить недостающие знаки препинания</t>
  </si>
  <si>
    <t>Оценка за выполненные задания из ТПО выборочно</t>
  </si>
  <si>
    <t>26.04. до 18.00</t>
  </si>
  <si>
    <t xml:space="preserve">Просмотрите видеоурок со вступительной частью
https://resh.edu.ru/subject/lesson/3186/start/ 
https://resh.edu.ru/subject/lesson/3186/main/ 
и ответьте на вопросы по ссылке:
https://forms.gle/h7SXmZ4cxg1ioFZn6 </t>
  </si>
  <si>
    <t>Ответы на вопросы в google-формах; творческие работы - на адрес электронной почты            alekseeva1960@rambler.ru</t>
  </si>
  <si>
    <t>30.04.2020 до 18.00; творческие работы до 18.00 27.04.2020</t>
  </si>
  <si>
    <t>Интернет ресурсы +книга по грамматике</t>
  </si>
  <si>
    <t>Прислать примеры с модальными глаголами на почту</t>
  </si>
  <si>
    <t>проверка тетрадей в эл.виде фото</t>
  </si>
  <si>
    <t>параграф 39 №625(2,4) пройти тест https://infourok.ru/test-po-teme-kvadratichnaya-funkciya-klass-773818.html</t>
  </si>
  <si>
    <t>Фото с выполненным заданием теста прислать на почту  matematika641@mail.ru</t>
  </si>
  <si>
    <t>Фронтально</t>
  </si>
  <si>
    <t>Учебник "Физическая культура",8-9кл.,2014,В.И.Лях. Тема: "Совершенствование физических способностей" Читать!</t>
  </si>
  <si>
    <t>Тест Закон Джоуля-Ленца</t>
  </si>
  <si>
    <t>платформа ДО2</t>
  </si>
  <si>
    <r>
      <rPr>
        <sz val="10"/>
        <color rgb="FF1155CC"/>
        <rFont val="Arial"/>
      </rPr>
      <t>https://interneturok.ru/lesson/biology/8-klass/bpovedenie-i-psihikab/biologicheskie-ritmy-son-i-ego-znachenie</t>
    </r>
    <r>
      <rPr>
        <sz val="10"/>
        <color rgb="FF000000"/>
        <rFont val="Arial"/>
      </rPr>
      <t>. Параграф 55. ссылка на портале Интернетурок.ру, видеоурок, текстовый урок , тест </t>
    </r>
  </si>
  <si>
    <t>Фото теста с оценкой или конспеккт параграфа</t>
  </si>
  <si>
    <t>Параграф 38-39 №625 (6,8) пройти тест https://infourok.ru/test-po-teme-kvadratichnaya-funkciya-klass-773818.html</t>
  </si>
  <si>
    <t>Фото с выполненным заданием теста прислать на почту matematika641@mail.ru</t>
  </si>
  <si>
    <t xml:space="preserve">В день следующего урока </t>
  </si>
  <si>
    <t>Фронтально тест</t>
  </si>
  <si>
    <t xml:space="preserve">Просмотрите видеоурок со вступительной частью
https://resh.edu.ru/subject/lesson/3186/start/ 
https://resh.edu.ru/subject/lesson/3186/main/ 
и ответьте на вопросы по ссылке:
https://forms.gle/KZMSJPiSLBsMAgVH9 </t>
  </si>
  <si>
    <t>30.04.2020 до 18.00; творческие работы - до 18.00 27.04.2020</t>
  </si>
  <si>
    <t>Учебник В.И.Лях, тема: "Совершенствование физических способностей." Ответить на вопросы 1,4</t>
  </si>
  <si>
    <t>Фото работы на  почту  filmarina05@gmail.ru</t>
  </si>
  <si>
    <t>Видеоразбор досрочного варианта ОГЭ. 1 вариант. https://4ege.ru/gia-matematika/59488-razbor-dosrochnogo-varianta-oge-2020-po-matematike.html</t>
  </si>
  <si>
    <t>Филь М.А</t>
  </si>
  <si>
    <t xml:space="preserve"> параграф 42, 43 учить устно с картами атласа, ничего не присылать</t>
  </si>
  <si>
    <t>Фото задания в вк Монолог в формате ОГЭ, уч.с.218 чтение, перевод текста, прислать видео в лс, у.39 с.214</t>
  </si>
  <si>
    <t>Учебник, история России. Параграф 28; ссылка на урок https://resh.edu.ru/subject/lesson/2096, урок 29</t>
  </si>
  <si>
    <t>Онлайн-тестирование по теме "Морфология. Орфография". Ссылка будет скинута перед уроком русского языка по расписанию. Видеоурок https://vk.com/id430720070?w=wall430720070_70%2Fall</t>
  </si>
  <si>
    <t>Фото прислать в WhatsApp +79110114349</t>
  </si>
  <si>
    <t>20.04 до 12.00</t>
  </si>
  <si>
    <t>Отметка за тест</t>
  </si>
  <si>
    <t>Методические рекомендации по решению задач ОГЭ (см. методичку  в папке Геометрия на  Я. Диске). Задание 18. Изучить.</t>
  </si>
  <si>
    <r>
      <t xml:space="preserve">Зачётные задачи стр.37-38 . Фото решений на почту ege64111@yandex.ru . </t>
    </r>
    <r>
      <rPr>
        <b/>
        <sz val="10"/>
        <rFont val="Arial"/>
      </rPr>
      <t>Обязательно в теме письма указывать предмет, дату задания в расписании (дату урока), тему задания</t>
    </r>
    <r>
      <rPr>
        <sz val="10"/>
        <color rgb="FF000000"/>
        <rFont val="Arial"/>
      </rPr>
      <t>.</t>
    </r>
    <r>
      <rPr>
        <b/>
        <sz val="10"/>
        <rFont val="Arial"/>
      </rPr>
      <t xml:space="preserve"> Изображения должны распознаваться без редактирования (в том числе без поворота вида). </t>
    </r>
  </si>
  <si>
    <t>22.04 до 13.00</t>
  </si>
  <si>
    <t xml:space="preserve">Гурбаева Е. Ю. </t>
  </si>
  <si>
    <t xml:space="preserve">Теоретическая подготовка </t>
  </si>
  <si>
    <t>Конспект статьи об А. Ахматовой. Подготовить чтение наизусть стихотворения "Не с теми я, кто бросил землю..." Видеоурок https://vk.com/id430720070?w=wall430720070_71%2Fall</t>
  </si>
  <si>
    <t>Фото конспекта и видео прислать в WhatsApp +79110114349</t>
  </si>
  <si>
    <t>Конспект - 20. 04 до 15.00 ЧН - 22.04 до 12.00</t>
  </si>
  <si>
    <t>Оценивается качество выполнения задание и речевое оформление</t>
  </si>
  <si>
    <t>Монолог в формате ОГЭ, уч.с.92 у.2,3,4</t>
  </si>
  <si>
    <t>фипи, Фото задания в вк, выполнить упражнения</t>
  </si>
  <si>
    <t>упражнения в группу вк</t>
  </si>
  <si>
    <t>дз в группу вк</t>
  </si>
  <si>
    <t>Самостоятельная работа на платформе, консультации по эл. почте</t>
  </si>
  <si>
    <t>Учебник, история России. Параграф 28, ссылка на урок https://resh.edu.ru/subject/lesson/2096, урок 29</t>
  </si>
  <si>
    <t xml:space="preserve"> VB13</t>
  </si>
  <si>
    <t>ДЗ прислать на эл. почту педагога nataliaignatyevamail.ru</t>
  </si>
  <si>
    <t>фипи,учебник EU2, задание в вк</t>
  </si>
  <si>
    <t>дз  прислать в группу вк</t>
  </si>
  <si>
    <t>Фронтальная На основании выполнения упражнений на платформе</t>
  </si>
  <si>
    <t>Параграф 33 + видеоурок "Результаты эволюции" https://interneturok.ru/lesson/biology/9-klass/uchenie-ob-evolyutsii/rezultaty-evolyutsii-mnogoobrazie-vidov-i-prisposoblennost-organizmov-k-srede-obitaniya . ТПО стр. 84-86 + тест на стр. 89-91</t>
  </si>
  <si>
    <t>Оценка выборочная</t>
  </si>
  <si>
    <t>Самостоятельная работа на платформе; консультации по эл. почте</t>
  </si>
  <si>
    <t>VB14</t>
  </si>
  <si>
    <t xml:space="preserve"> 25.04.20 до 18.00</t>
  </si>
  <si>
    <t>Фронтальная На основании прохождения упражненийна платформе</t>
  </si>
  <si>
    <t>Учебник, параграф 21, ссылка на урок https://resh.edu.ru/subject/lesson/1917, урок 13</t>
  </si>
  <si>
    <t>Видеоразбор досрочного задания ОГЭ. 2 вариант  https://www.youtube.com/watch?v=4ycKkmXek50</t>
  </si>
  <si>
    <t>https://youtu.be/qZJmkwHSVQk , 1739-1744(задачник)</t>
  </si>
  <si>
    <t>Фото выполненной работы на почту fizika641fizika@yandex.ru</t>
  </si>
  <si>
    <t>Решение вариантов с портала
https://oge.sdamgia.ru/test?id=24592960</t>
  </si>
  <si>
    <t>fizika641fizika@yandex.ru фото</t>
  </si>
  <si>
    <t>до 23.04до 16.00</t>
  </si>
  <si>
    <t xml:space="preserve">Поляков К.Ю. §35
https://www.kpolyakov.spb.ru/school/osnbook/prakt.htm
Электронные РТ/9 класс/К главе 7 «Информация и общество» /elt9ch7.zip/elt9-35.docx
</t>
  </si>
  <si>
    <t>Файлы отправлять на эл. почту inf641.214@gmail.com</t>
  </si>
  <si>
    <t>25.04.2020      до 23:00</t>
  </si>
  <si>
    <t>Работа с книгой по грамматике+интернет</t>
  </si>
  <si>
    <t>Работа с учебником+видеоматериал на Youtube.com</t>
  </si>
  <si>
    <t>"Поляков К.Ю. §35
https://www.kpolyakov.spb.ru/school/osnbook/prakt.htm
Электронные РТ/9 класс/К главе 7 «Информация и общество» /elt9ch7.zip/elt9-35.docx</t>
  </si>
  <si>
    <t>25.04.2020     до 23:00</t>
  </si>
  <si>
    <t xml:space="preserve">Оценка </t>
  </si>
  <si>
    <t>Правильность выполнения задания</t>
  </si>
  <si>
    <t xml:space="preserve">Прочитать 2 главу романа "Мертвые души". Ответить устно на вопросы: 1. Почему Гоголь открывает галерею помещиков Маниловым? 2. Какое впечатление можно составить о Манилове до встречи с ним?(описание деревни Маниловки) 3. Как описание обстановки дома помогает понять характер Манилова?4. Что подчеркивают имена детей Манилова?5. Какие черты составляют "ядро" характера Манилова?(обратите внимание на материал 1,2 и 7 глав.) 6.Как реагирует Манилов на предложение Чичикова о продаже мертвых душ? </t>
  </si>
  <si>
    <t xml:space="preserve">Прислать устные ответы (аудио или видео) на почту  (можно фото или скан) m-serzhantova@mail.ru или WhatsApp                                                                                                                                                                               </t>
  </si>
  <si>
    <t>Оценка всем</t>
  </si>
  <si>
    <t xml:space="preserve">https://www.macmillan.ru/teachers/state-exams/audio/ Тест№11
Фото задания в вк
</t>
  </si>
  <si>
    <t>консультации по скайпу, дз в группу вк</t>
  </si>
  <si>
    <t>Самостоятельная работа на учебной платформе,учебник</t>
  </si>
  <si>
    <t xml:space="preserve">Самостоятельная работа с материаломТест№11
Фото задания в вк
https://www.macmillan.ru/teachers/state-exams/audio/
</t>
  </si>
  <si>
    <t>отправка в группу вк</t>
  </si>
  <si>
    <t xml:space="preserve"> Самостоятельная работа; консультации по эл. почте</t>
  </si>
  <si>
    <t>VB15</t>
  </si>
  <si>
    <t>Отправка ДЗ по э-почте</t>
  </si>
  <si>
    <t xml:space="preserve"> 25.04.2020 до 20.00</t>
  </si>
  <si>
    <t>Поляков К.Ю. § 32, 33; Видеоурок https://interneturok.ru/subject/informatika/class/9  
Раздел «Технологии поиска и хранения информации». Системы управления базами данных. Типы баз данных. Запросы и отчеты;
https://www.kpolyakov.spb.ru/school/osnbook/prakt.htm  Контрольные работы/КР к учебнику для 9 кл/krab9.zip/krab9-6/ krab9-6dbase.doc (уровень А)</t>
  </si>
  <si>
    <t>Вариант на платформе Решу ОГЭ https://math-oge.sdamgia.ru/test?id=26184009 . На выполнение работы отводится 235 минут</t>
  </si>
  <si>
    <t xml:space="preserve">25.04.2020      до 23:00 </t>
  </si>
  <si>
    <t>Решение на платформе. Внимательно читайте инструкцию. Решение второй части прикреплять на сайте. Окончательная оценка будет после моей проверки письменных решений второй части. Проверяйте чат и комментарии к работе после получения оценки</t>
  </si>
  <si>
    <t>25.04 до 23.55</t>
  </si>
  <si>
    <t>Онлайн-тестирование по теме "Синтаксис. Пунктуация". Ссылка будет скинута перед уроком русского языка по расписанию. Видеоурок https://vk.com/id430720070?w=wall430720070_70%2Fall</t>
  </si>
  <si>
    <t>22.04 до 11.00</t>
  </si>
  <si>
    <t>Урок выразительного чтения наизусть</t>
  </si>
  <si>
    <t>Подготовить чтение наизусть стихотворения "Не с теми я, кто бросил землю..." Видеоурок https://vk.com/id430720070?w=wall430720070_71%2Fall</t>
  </si>
  <si>
    <t>параграф 62,1767</t>
  </si>
  <si>
    <t>Филь</t>
  </si>
  <si>
    <t>параграфы 44 и 45 устно,усвоить тему  помогут видеоурокина РЭШ(resh.edu.ru) раздел 17, уроки28-29, повт Поволжье тоже  можно по этой ссылки, уроки26, 27, следующий урок будет тест</t>
  </si>
  <si>
    <t>тест 27.04 до 18ч</t>
  </si>
  <si>
    <t>Продолжение самостоятельной работы обучающихся</t>
  </si>
  <si>
    <t xml:space="preserve">Прочитать 3 главу романа "Мертвые души". Ответить устно на вопросы: 1.Расскажите, как и почему Чичиков попал к Коробочке, ведь он собирался к Собакевичу, с которым познакомился в городе? 2. Какая деталь в описании деревни указывает на хозяйственность помещицы Коробочки? 3. Исследовав текст поэмы, расскжите,какие черты составляют "ядро" характера Коробочки? 4. Прокомментируйте сцену торга Коробочки с Чичиковым. Как Коробочка отнеслась к предложению Чичикова о продаже метвых душ? 5. В чем смысл фамилии Коробочки? </t>
  </si>
  <si>
    <t>Прислать устные ответы (аудио или видео) на почту  (можно фото или скан) m-serzhantova@mail.ru или WhatsApp</t>
  </si>
  <si>
    <t>Немецкийя зык</t>
  </si>
  <si>
    <t xml:space="preserve">учебник с. 59 №4 проект. сделать в тетради. в зеленой рамочке под упражнением можно перейти по ссылке для выбора места, место можно также выбрать самостоятельно. </t>
  </si>
  <si>
    <t>фото выполненого задания в личные сообщения Вкнтакте</t>
  </si>
  <si>
    <t>Просмотр обучающего видео и выполнение упражнений</t>
  </si>
  <si>
    <t>https://sites.google.com/d/1srdJWO4yYzVog97wA58zN1oBl7aqn0BT/p/1JgfrwYr89ZL8M2AU6OeeTpQxkFuDFBcu/edit</t>
  </si>
  <si>
    <t>Фото конспекта и видео чтения наизусть прислать в WhatsApp +79110114349</t>
  </si>
  <si>
    <t>22.04 до 12.00</t>
  </si>
  <si>
    <t>Отметка за  ЧН</t>
  </si>
  <si>
    <t>Немецки язык</t>
  </si>
  <si>
    <t>Учебник, история России. Параграф 29, ссылка на урок https://resh.edu.ru/subject/lesson/2096. Подготовка к итоговому уроку по теме.</t>
  </si>
  <si>
    <t>Чупраков М.А</t>
  </si>
  <si>
    <t>урок на платформе zoom , vk учебник упр 12 ,13 стр 47</t>
  </si>
  <si>
    <t>прыжок в высоту с разбега способом перешагивание теория см. в интернете</t>
  </si>
  <si>
    <t>до 14.00 16.04 2020</t>
  </si>
  <si>
    <t>24.04.2020, до 20.00</t>
  </si>
  <si>
    <t>Самостоятельная работа обучющихся</t>
  </si>
  <si>
    <t>https://rus-oge.sdamgia.ru/?redir=1</t>
  </si>
  <si>
    <t>фото в сообщениях</t>
  </si>
  <si>
    <t>Конференция ZOOM  в 11.00 инденфикатор 790-2848-2710 пароль 5xWWFh</t>
  </si>
  <si>
    <t>Параграф 2; работа по индивидуальным заданиям</t>
  </si>
  <si>
    <t>до 26.04.2020</t>
  </si>
  <si>
    <t>https://sites.google.com/d/1srdJWO4yYzVog97wA58zN1oBl7aqn0BT/p/1FEEQqnuXOudzrhgU-hMNaR_yPdvJLjwR/edit</t>
  </si>
  <si>
    <t>Онлайн-тестирование по теме "Употребление знаков препинания". Ссылка будет скинута перед уроком русского языка по расписанию. Видеоурок https://vk.com/id430720070?w=wall430720070_70%2Fall</t>
  </si>
  <si>
    <t>23.04 до 11.00</t>
  </si>
  <si>
    <t>ЗАРЕГИСТРИРОВАТЬСЯ на сайте.Прислать фото результата решенного теста 4 варианта на почту  (можно фото или скан) m-serzhantova@mail.ru или WhatsApp. Вопросы по телефону.</t>
  </si>
  <si>
    <t>До  16.00</t>
  </si>
  <si>
    <t xml:space="preserve"> https://resh.edu.ru/subject/lesson/3462/start/ зарегистрироваться и прикрепиться  к учителю мазуровой- там две фамилии , два раза.ю</t>
  </si>
  <si>
    <t>https://sites.google.com/d/1srdJWO4yYzVog97wA58zN1oBl7aqn0BT/p/19bLalnzZqt7CnHbJmvVXrQOjyT5TKm9Z/edit</t>
  </si>
  <si>
    <t>Соловьева ва</t>
  </si>
  <si>
    <t>https://youtu.be/Wncnx19a2HQ ,параграф 62</t>
  </si>
  <si>
    <t>https://rus-oge.sdamgia.ru/?redir=1                                                                                                                                                                         Только тест варианта 5</t>
  </si>
  <si>
    <t>Прислать фото результата решенного теста 5 варианта на почту  (можно фото или скан) m-serzhantova@mail.ru или WhatsApp</t>
  </si>
  <si>
    <t>До 16.00</t>
  </si>
  <si>
    <t>ВСЕМ</t>
  </si>
  <si>
    <t>Самосоятельная работа</t>
  </si>
  <si>
    <t>Конференция ZOOM  в 12.00 инденфикатор 722-9817-0838 пароль 6v0aJm</t>
  </si>
  <si>
    <t>12.04.2020, до 20.00</t>
  </si>
  <si>
    <t xml:space="preserve">Прочитать 4 главу романа "Мертвые души". Ответить устно на вопросы и выполните задания: 1.Как происходит встреча Чичикова с Ноздревым и его зятем? 2. Прочитайте описание внешности Ноздрева. Что в герое, несмотря на здоровый вид, выдает мертвенность его души? 3. Почему Гоголь называет Ноздрева "историческим человеком"? 4. Нзовите отличительные черты характера Ноздрева, которые проявляются в отношении Чичикова.5. Прочитайте описание кабинета Ноздрева. Какие детали описания особенно ярко оттеняют "ядро" образа? 6. Назовите черты "ядра" характера Ноздрева, о которых читатель узнает не только и 4 главы. 7. Из каких побуждений он действует? 8. Как ведет себя Ноздрев во время разговора о мертвых душах? 9. Каково отношение к Ноздреву в обществе? </t>
  </si>
  <si>
    <t>До 18.00 24.04 (пятница)</t>
  </si>
  <si>
    <t xml:space="preserve">Мазурова И.В </t>
  </si>
  <si>
    <t>https://resh.edu.ru/subject/lesson/3236/start/</t>
  </si>
  <si>
    <t>Учебник §62, 1767</t>
  </si>
  <si>
    <t>фото выполненной работы на почту fizika641fizika@yandex.ru</t>
  </si>
  <si>
    <t>Фото задания в вк, составить монолог в формате ОГЭ</t>
  </si>
  <si>
    <t xml:space="preserve"> знать фазы выполнения прыжка в высоту разбег отталкивание переход планки приземление см в интернете</t>
  </si>
  <si>
    <t>Ответы по теме на эл.почту</t>
  </si>
  <si>
    <t xml:space="preserve"> до 12.00 17.04</t>
  </si>
  <si>
    <t>платформа</t>
  </si>
  <si>
    <t>https://vk.com/public193274548</t>
  </si>
  <si>
    <t>Учебник, история России, ссылка https://resh.edu.ru/subject/lesson/2096/train/#187943, выполнить тренировочные задания</t>
  </si>
  <si>
    <t xml:space="preserve">Самостоятельная работа с материалом </t>
  </si>
  <si>
    <t>Книга подготовка к огэ</t>
  </si>
  <si>
    <t>E-mail</t>
  </si>
  <si>
    <t>Прислать фото одного из выполненных вариантов на matematika641@mail.ru</t>
  </si>
  <si>
    <t>До 28.04.2020</t>
  </si>
  <si>
    <t xml:space="preserve">Оценивается правильность выполнения </t>
  </si>
  <si>
    <t xml:space="preserve">https://rus-oge.sdamgia.ru/?redir=1 </t>
  </si>
  <si>
    <t>Учебник с.215 выражения с head выписать в тетрадь с переводом, у.40 (письм)</t>
  </si>
  <si>
    <t>скайп, вк</t>
  </si>
  <si>
    <t>До26.04.2020 до 20.00</t>
  </si>
  <si>
    <t>оценка за правильность</t>
  </si>
  <si>
    <t xml:space="preserve"> Яндекс Диск. Папка Алгебра. Методические рекомендации. Задание 9 стр.52-54. Изучить теорию с разбором задач. Решить зачетные задачи на стр.56. Задание  21 стр.114-120.Изучить теорию с разбором задач. Решить зачетные задачи на стр.122. Задание 21 для претендующих на 4-5.</t>
  </si>
  <si>
    <t>Полное решение задач заданий 9 и 21 или только 9 на почту. В теме письма указывать предмет, дату урока, тему задания</t>
  </si>
  <si>
    <t>Конспект статьи о Н. Заболоцком. Подготовить чтение наизусть стихотворения "О красоте человеческих лиц..." Видеоурок https://vk.com/id430720070?w=wall430720070_71%2Fall</t>
  </si>
  <si>
    <t>Конспект - 24. 04 до 15.00 ЧН - 27.04 до 12.00</t>
  </si>
  <si>
    <t>физическая культура</t>
  </si>
  <si>
    <t>Оценка за правильность</t>
  </si>
  <si>
    <t xml:space="preserve"> знать и уметь организовать спортивные игры футбол волейбол</t>
  </si>
  <si>
    <t>до 14.00  17.04 2020 г</t>
  </si>
  <si>
    <t>учебник VB 13</t>
  </si>
  <si>
    <t>ДЗ отправить nataliaignatyeva@mail.ru</t>
  </si>
  <si>
    <t>Прислать фото результата решенного теста 6 варианта на почту  (можно фото или скан) m-serzhantova@mail.ru или WhatsApp</t>
  </si>
  <si>
    <t>25.04.2020 до20.00</t>
  </si>
  <si>
    <t>Учебник с.216 у.41 (письм)</t>
  </si>
  <si>
    <t>скайп,вк</t>
  </si>
  <si>
    <t>самостоятельная работа с материалом</t>
  </si>
  <si>
    <t>Учебник с.93 у.2,3 выучить диалог</t>
  </si>
  <si>
    <t>Самостоятельная работа с материалом; консультации по эл. почте</t>
  </si>
  <si>
    <t>Учебник VB16</t>
  </si>
  <si>
    <t>ДЗ прислать по э-почте</t>
  </si>
  <si>
    <t>до 20.00 25.04.2020</t>
  </si>
  <si>
    <t>Учебник история России, ссылка https://resh.edu.ru/subject/lesson/2096/train/#187943, выполнить тренировочные задания</t>
  </si>
  <si>
    <t xml:space="preserve">до 27.04 </t>
  </si>
  <si>
    <t>Соловьева аа</t>
  </si>
  <si>
    <t>учкебник  параграф 63 ,https://youtu.be/Wncnx19a2HQ</t>
  </si>
  <si>
    <t>тест 25 с объяснением.</t>
  </si>
  <si>
    <t>самопроверка,вопросы по эл.почте или в Скайпе ,если есть затруднения.</t>
  </si>
  <si>
    <t xml:space="preserve">Учебник с.94 у.2-5, слова выписать в словарь
</t>
  </si>
  <si>
    <t>выполненные упражнения прислать в группу вк</t>
  </si>
  <si>
    <t>с. 60 №6 написать по 3 аргумента за и против.</t>
  </si>
  <si>
    <t>учебник VB 17</t>
  </si>
  <si>
    <t>личные сообщения Вк</t>
  </si>
  <si>
    <t>30.04 до 14:00</t>
  </si>
  <si>
    <t>до 25.04.2020 до 17.00</t>
  </si>
  <si>
    <t>Просмотр обучающего видео, конференция в Zoom по согласованию</t>
  </si>
  <si>
    <t>группа вк</t>
  </si>
  <si>
    <t>до 17.04 до 16.00</t>
  </si>
  <si>
    <t>https://sites.google.com/d/1srdJWO4yYzVog97wA58zN1oBl7aqn0BT/p/1SLs0BM07qRn6DbGp8qbB4G8QDHR8_y4I/edit</t>
  </si>
  <si>
    <t xml:space="preserve">Проработать Раздел 8, урок 27, выполнить тест https://resh.edu.ru/subject/lesson/2036/start/ </t>
  </si>
  <si>
    <t>фото с ответами прислать на почту в одном письме на matematika641@mail.ru</t>
  </si>
  <si>
    <t>ДЗ отпрвить по э-почте</t>
  </si>
  <si>
    <t>Конференция ZOOM  в 11.00 инденфикатор 791-1984-0237 пароль 0NQxta</t>
  </si>
  <si>
    <t>Самопроверка.</t>
  </si>
  <si>
    <t>Параграф 3; упр. 5 с.23</t>
  </si>
  <si>
    <t>Характеристика Коробочки на основе тех цитат, которые были выписаны в тетради</t>
  </si>
  <si>
    <t>28.04.2020, до 20.00</t>
  </si>
  <si>
    <t>на основаниивыписанных цитат письменно сформулировать вывод о Коробочке .Дз отправлять на почту doeet54@mail.ri</t>
  </si>
  <si>
    <t xml:space="preserve">Выводы принимаются только у тех, кто прислал цитаты.23.04.2020 до 17.00 </t>
  </si>
  <si>
    <t>оценка за полноту ответа</t>
  </si>
  <si>
    <t>тест 28.04 до 17ч</t>
  </si>
  <si>
    <t>https://youtu.be/qZJmkwHSVQk ,1739-1744(задачник)</t>
  </si>
  <si>
    <t>на почту  fizika641fizika@yandex.ru</t>
  </si>
  <si>
    <t>Параграф 3; упр.5 с.23</t>
  </si>
  <si>
    <t>29.04 до 14:00</t>
  </si>
  <si>
    <t>среда</t>
  </si>
  <si>
    <t>https://sites.google.com/d/1srdJWO4yYzVog97wA58zN1oBl7aqn0BT/p/1HyVARSHinXQYXX9huNbWgAycDeEsPEpv/edit</t>
  </si>
  <si>
    <t>Учебник, параграф 29, ссылка на урок https://resh.edu.ru/subject/lesson/2096, урок 29. Подготовка к итоговому уроку по теме.</t>
  </si>
  <si>
    <t>Учебник с.92 у.6 с.93 у.2,3</t>
  </si>
  <si>
    <t>24.04.2020 до 20.00</t>
  </si>
  <si>
    <t>29.04.2020, до 20.00</t>
  </si>
  <si>
    <t>учебник VB15</t>
  </si>
  <si>
    <t>самостоятельная работа учащихся</t>
  </si>
  <si>
    <t>тестовая работа в ЯКлассе</t>
  </si>
  <si>
    <t>25.04.20.до 17.00</t>
  </si>
  <si>
    <t>Звонцов</t>
  </si>
  <si>
    <t>Учебник с.94 у.1,2 (чтение, перевод на видео) с.95 у.3,4</t>
  </si>
  <si>
    <t>скайп 89219213727 для ДО, https://vk.com/public193274548 для дз</t>
  </si>
  <si>
    <t>До 22.04.2020 до 20.00</t>
  </si>
  <si>
    <t>VB16</t>
  </si>
  <si>
    <t>25.04.2020 до.20.00</t>
  </si>
  <si>
    <t>параграф 62, номер 1767</t>
  </si>
  <si>
    <t>чтение 4 главы</t>
  </si>
  <si>
    <t>читать текст</t>
  </si>
  <si>
    <t>знать содержание 4 главы.</t>
  </si>
  <si>
    <t>Учебник EU1</t>
  </si>
  <si>
    <t>учебник VB17</t>
  </si>
  <si>
    <t>тест 26</t>
  </si>
  <si>
    <t>самопроверка,вопросы по эл.почте ,если есть затруднения.</t>
  </si>
  <si>
    <t xml:space="preserve">Вариант на платформе Решу ОГЭ https://math-oge.sdamgia.ru/test?id=26184009 . На выполнение работы отводится 235 минут.                                                                          </t>
  </si>
  <si>
    <t xml:space="preserve"> урок на платформе zoom , vk  повторение стр.48</t>
  </si>
  <si>
    <t>https://sites.google.com/d/1srdJWO4yYzVog97wA58zN1oBl7aqn0BT/p/1DY5mrjApVPM_qH92233Unyk51IWkEG3d/edit</t>
  </si>
  <si>
    <t>Верхняя передача мяча</t>
  </si>
  <si>
    <t>Ответы по теме на эл.почту:sportzal.neva641@mail.ru</t>
  </si>
  <si>
    <t>27.04 до 15.30</t>
  </si>
  <si>
    <t xml:space="preserve"> тест 27.04 до 18ч</t>
  </si>
  <si>
    <t>самостоятнльная работа учащихся</t>
  </si>
  <si>
    <t>Цитаты по Ноздреву по плану , сайт инфоурок:videouroki/234</t>
  </si>
  <si>
    <t>ответ письменн по эл.почте</t>
  </si>
  <si>
    <t>27.04.20 до 12.00</t>
  </si>
  <si>
    <r>
      <t xml:space="preserve">Зачётные задачи стр.37-38 . Фото решений на почту ege64111@yandex.ru </t>
    </r>
    <r>
      <rPr>
        <b/>
        <sz val="10"/>
        <rFont val="Arial"/>
      </rPr>
      <t>. Обязательно в теме письма указывать предмет, дату задания в расписании (дату урока), тему задания</t>
    </r>
    <r>
      <rPr>
        <sz val="10"/>
        <color rgb="FF000000"/>
        <rFont val="Arial"/>
      </rPr>
      <t>.</t>
    </r>
    <r>
      <rPr>
        <b/>
        <sz val="10"/>
        <rFont val="Arial"/>
      </rPr>
      <t xml:space="preserve"> Изображения должны распознаваться без редактирования (в том числе без поворота вида). </t>
    </r>
  </si>
  <si>
    <t xml:space="preserve">Ответы на почту </t>
  </si>
  <si>
    <t>https://youtu.be/Wncnx19a2HQ ,параграф 63</t>
  </si>
  <si>
    <t>Нижняя прямая подача</t>
  </si>
  <si>
    <t>урок на платформе zoom , vk</t>
  </si>
  <si>
    <t xml:space="preserve">упр 7 стр 16 </t>
  </si>
  <si>
    <t>https://sites.google.com/d/1srdJWO4yYzVog97wA58zN1oBl7aqn0BT/p/1R-Wl4sfe0lFd6WWXVj-PTRzAmQfRzjE-/edit</t>
  </si>
  <si>
    <t>Онлайн учебник Основы Безопасности Жизнедеятельности 10 класс С.Н.Вангородский ,В.Н.Латчук,В.В.Марков,С.К.Миронов Параграф 1.4,ответы на вопросы.</t>
  </si>
  <si>
    <t>https://vk.com/id560381057</t>
  </si>
  <si>
    <t xml:space="preserve">Эволюция либеральной демократии.. Англия и Франция в межвоенный период.          https://lektsii.org/9-19832.html        ;      https://infourok.ru/evolyuciya-liberalnoy-demokratii-klass-3917462.html           прочитать, сделать записи в тетрадь, подгоотовиться к видеоуроку в четверг на платформе Zoom/ </t>
  </si>
  <si>
    <t>фото  в сообщениях</t>
  </si>
  <si>
    <t>https://sites.google.com/d/1srdJWO4yYzVog97wA58zN1oBl7aqn0BT/p/1UbvnYSvChCwD9Y5Nig1FSXvB7lKRnb79/edit</t>
  </si>
  <si>
    <t>в течение недели</t>
  </si>
  <si>
    <t>задание в ЯКлассе, тестовая работа номер 3</t>
  </si>
  <si>
    <t>Часть 5 гл.4 Выписать причины, по которым пошел на убийство Раскольников ( цитатами по пунктам)</t>
  </si>
  <si>
    <t xml:space="preserve"> Ответы- фотографии, написанные от руки, присылать на эл.почту: doeet54@ mail.ru</t>
  </si>
  <si>
    <t>21.04.2020 до15.00</t>
  </si>
  <si>
    <t>оценка за полноту и правильность ответа</t>
  </si>
  <si>
    <t>Алгебра и начала анализа</t>
  </si>
  <si>
    <t>Исьомина Н.П.</t>
  </si>
  <si>
    <t>фото с объяснением в контакте темы "Тригонометрические уравнения" Урок №7</t>
  </si>
  <si>
    <t>Учебник№631(1),62992)</t>
  </si>
  <si>
    <t>до 18.00 20.04</t>
  </si>
  <si>
    <t>Прверка у всех</t>
  </si>
  <si>
    <t>Правила ТБ. Челночный бег 3по 10,метание гранаты</t>
  </si>
  <si>
    <t>Учебник 10-11кл.,В.И.Лях,2014. Тема:"Способы регулирования физических нагрузок и контроля за ними во время занятий физическими упражнениями" Читать!</t>
  </si>
  <si>
    <t>https://youtu.be/4sXQ8_JpCTA  , параграф 90.91.92  краткую запись в тетрадь</t>
  </si>
  <si>
    <t>Эл-в физика</t>
  </si>
  <si>
    <t>Все</t>
  </si>
  <si>
    <t>Соловьёва аа</t>
  </si>
  <si>
    <t>Сам. Работа</t>
  </si>
  <si>
    <t>Интерактивный тренажёр. Вар 2(1-14)</t>
  </si>
  <si>
    <t>Эл-в обществознание</t>
  </si>
  <si>
    <t>Решение теста на сайте Решу ЕГЭ  https://soc-ege.sdamgia.ru/test?theme=74</t>
  </si>
  <si>
    <t>консультации через почту или VK</t>
  </si>
  <si>
    <t>конфернция ZOOM</t>
  </si>
  <si>
    <t>подвдни итогов по "Преступл. и наказанию" консультация по темам сочинения</t>
  </si>
  <si>
    <t>Письменные ответы на вопросы</t>
  </si>
  <si>
    <t>до 27,04</t>
  </si>
  <si>
    <t>ТБ на уроках по легкой атлетике. Челночный бег 3 по 10, метание гранаты</t>
  </si>
  <si>
    <t>Ответы на вопросы на почту:sportzal.neva641@mail.ru</t>
  </si>
  <si>
    <t>Учебник 10-11кл.,В.И.Лях,2014. Тема:"Способы регулирования физических нагрузок и контроля за ними во время занятий физическими упражнениями." Читать!</t>
  </si>
  <si>
    <t>Раздаточные материалы, упр. A, C
Чтение текста стр. 13-15 (раздаточные материалы в группе)</t>
  </si>
  <si>
    <t>Фоторгафия задания - в группу или личным сообщением в Whatsapp</t>
  </si>
  <si>
    <t>Фото с объяснением в контакте Урок №8 темы " Тригонометрические Неравенства"</t>
  </si>
  <si>
    <t>Учебник №631(3), 650(2),651(1)</t>
  </si>
  <si>
    <t xml:space="preserve"> до 18.00.21.04</t>
  </si>
  <si>
    <t xml:space="preserve">у всех </t>
  </si>
  <si>
    <t>Корчемкина Т.Ф.</t>
  </si>
  <si>
    <t>Самостоятельная работа, консультация по вотс ап</t>
  </si>
  <si>
    <t>Учебник. Повторение.  П2. "Аксиомы стереометрии" читать</t>
  </si>
  <si>
    <t>Сообщенеим в вотс ап</t>
  </si>
  <si>
    <t>Выписать аксиомы из п2</t>
  </si>
  <si>
    <t>21.04.2020 до 17 час.</t>
  </si>
  <si>
    <t>до15.00 21.04</t>
  </si>
  <si>
    <t>Петрушко Т.Я.</t>
  </si>
  <si>
    <t>https://youtu.be/4sXQ8_JpCTA  , парагрфы 90,91,92</t>
  </si>
  <si>
    <t>https://vk.com/club193365998</t>
  </si>
  <si>
    <t>Задание в группу Whatsapp</t>
  </si>
  <si>
    <t>Самостоятельная работа,консультация по вотс ап</t>
  </si>
  <si>
    <t>Задание в группу вотс ап</t>
  </si>
  <si>
    <t>Самостоятельная работа, консультация по Skype</t>
  </si>
  <si>
    <t>учебник с. 131 у. 6, 7 письм.</t>
  </si>
  <si>
    <t>https://vk.com/club193366343</t>
  </si>
  <si>
    <t xml:space="preserve">Учебник пар36 № 661 № 665 -чет сделать выборку корней. Онлайн конференция на ZOOM 21.04.2020. в 12.30 Консультация на https://nsportal.ru/ap/library/nauchno-tekhnicheskoe-tvorchestvo/2019/02/05/5-sposobov-otbora-korney-v </t>
  </si>
  <si>
    <t>Проверка во время конференции</t>
  </si>
  <si>
    <t>раздаточные материалы, упр. А, стр.17</t>
  </si>
  <si>
    <t xml:space="preserve">Виды нормативных актов.Зинковский С.Б. Лекция 22. Нормативный правовой акт        составте схему по материалам видео. </t>
  </si>
  <si>
    <t>результат nadyafedosova@mail.ru</t>
  </si>
  <si>
    <t xml:space="preserve">Самостоятельная , </t>
  </si>
  <si>
    <t xml:space="preserve">до 24. 04., но не ранее. </t>
  </si>
  <si>
    <t xml:space="preserve">Оценка за  правильность выполнения </t>
  </si>
  <si>
    <t>Прикрепленный файл</t>
  </si>
  <si>
    <t>Часть 5,гл.5 Образ Катерины Ивановны( по всем частям)</t>
  </si>
  <si>
    <t xml:space="preserve"> Ответы- фотографии, написанные от руки, присылать на эл.почту: doeet54@ mail.ru Консультации в Скайпе тлт по эл.почте</t>
  </si>
  <si>
    <t>23.04.20 до 15.00</t>
  </si>
  <si>
    <t>Эл-в английский язык</t>
  </si>
  <si>
    <t>Эл-в математика</t>
  </si>
  <si>
    <t>Самостоятельная работа,</t>
  </si>
  <si>
    <t>Истомина Н.П,</t>
  </si>
  <si>
    <t>раздаточные материалы, упр. В, стр.17</t>
  </si>
  <si>
    <t>Самостоятнльная работа обучающихся</t>
  </si>
  <si>
    <t>Фото в контакте с  подробным пояснением</t>
  </si>
  <si>
    <t>решить №654(1)</t>
  </si>
  <si>
    <t>до 27.04.</t>
  </si>
  <si>
    <t>у всех</t>
  </si>
  <si>
    <t>Самостоятельная работа, консультация</t>
  </si>
  <si>
    <t>Учебник, ссылка на прикрепленный файл</t>
  </si>
  <si>
    <t>Ярусова Л.Н</t>
  </si>
  <si>
    <t>ZOOM конференция</t>
  </si>
  <si>
    <t>тест 18</t>
  </si>
  <si>
    <t>фото всех заданий</t>
  </si>
  <si>
    <t>Челночный бег 6 по 10, метание гранаты</t>
  </si>
  <si>
    <t>23.04.2020 до 17 час.</t>
  </si>
  <si>
    <t>учебник с. 132 у. 1 с переводом, у. 3</t>
  </si>
  <si>
    <t>фото ответов в группу в ВК</t>
  </si>
  <si>
    <t>раздаточные материалы, стр. 20, упр. 1,2, выучить новые слова</t>
  </si>
  <si>
    <t xml:space="preserve">Самостоятельная работа, консультация по Skype </t>
  </si>
  <si>
    <t>Прикрепленные файлы в ВК</t>
  </si>
  <si>
    <t xml:space="preserve">Повторение. тема "Аксиомы стереометрии" Учебник. П 2 </t>
  </si>
  <si>
    <t>выписать 3 аксиомы с рисунком</t>
  </si>
  <si>
    <t>до 16.00. 23.04</t>
  </si>
  <si>
    <t xml:space="preserve">Учебник пар36 № 661 № 665 -чет сделать выборку корней.  Консультация на https://nsportal.ru/ap/library/nauchno-tekhnicheskoe-tvorchestvo/2019/02/05/5-sposobov-otbora-korney-v </t>
  </si>
  <si>
    <t>Самотоятельная</t>
  </si>
  <si>
    <t>Индивидуальные задания</t>
  </si>
  <si>
    <t>Задание в группу или личным сообщение</t>
  </si>
  <si>
    <t>Самостоятельная работа Zoom</t>
  </si>
  <si>
    <t>упр.1,3, стр.130,
упр.4,5, стр. 131</t>
  </si>
  <si>
    <t>Аудиозапись - в группу или личным сообщением в Whatsapp</t>
  </si>
  <si>
    <t>Письменное сообщение</t>
  </si>
  <si>
    <t>Прикрепленные файлы в ВК.</t>
  </si>
  <si>
    <t>тестовая работа номер 4 в ЯКлассе</t>
  </si>
  <si>
    <t>Роль личности в истории. Политические портреты лидеров партии после смерти Сталина. https://www.youtube.com/watch?v=vE5wR4oGSwY&amp;feature=emb_logo</t>
  </si>
  <si>
    <t xml:space="preserve"> nadyafedosova@mail.ru</t>
  </si>
  <si>
    <t>просмотреть видео, до 23.04</t>
  </si>
  <si>
    <t>тест 14</t>
  </si>
  <si>
    <t>все задания на почту</t>
  </si>
  <si>
    <t>https://youtu.be/uEPMmCjWKqo , https://youtu.be/v6S6WFQr0ME</t>
  </si>
  <si>
    <t>вебинар М.Булгаков</t>
  </si>
  <si>
    <t>"Мастер и Марг."главы 5,7,</t>
  </si>
  <si>
    <t>Видеозапись чтения направить педагогу</t>
  </si>
  <si>
    <r>
      <t xml:space="preserve">Т10 параграф1, видеоурок по теме пройти по ссылке </t>
    </r>
    <r>
      <rPr>
        <b/>
        <sz val="10"/>
        <rFont val="Arial"/>
      </rPr>
      <t>resh.edu.ru</t>
    </r>
    <r>
      <rPr>
        <sz val="10"/>
        <color rgb="FF000000"/>
        <rFont val="Arial"/>
      </rPr>
      <t xml:space="preserve"> урок 10 Латинская Америка</t>
    </r>
  </si>
  <si>
    <t xml:space="preserve"> Процессуальное право: административная юрисдикция, конституционное судопроизводство. Модуль:антикор Уголовный кодекс о взяточничестве . работа с параграфом учебника</t>
  </si>
  <si>
    <t>устно</t>
  </si>
  <si>
    <t>26.04.20 до 23:00
Скриншоты результатов теста и конкурсные работы прислать на почту kirill.shubarin@gmail.com в теме письма указать ФИО и класс</t>
  </si>
  <si>
    <t xml:space="preserve">Оценка за содержание и правильность оформления документа </t>
  </si>
  <si>
    <t xml:space="preserve">СССР в 1953-1964-х ггДоказать необходимость перемен в жизни общества после смерти  И. Сталина. Дать представление о работе XX съезда КПСС.. конспект по параграфу учебника. </t>
  </si>
  <si>
    <t xml:space="preserve">1, 1.5 страницы текста на почту </t>
  </si>
  <si>
    <t>до конца недели</t>
  </si>
  <si>
    <t>Задания вконтакте</t>
  </si>
  <si>
    <t xml:space="preserve">https://en-oge.sdamgia.ru/ Аудирование 2 вариант </t>
  </si>
  <si>
    <t xml:space="preserve">Необязательная работа: Творческий конкурс мемов на тему "Дистанионное обучение" </t>
  </si>
  <si>
    <t>Карасев С.А</t>
  </si>
  <si>
    <t>Прыжок в высоту способом перешагивание</t>
  </si>
  <si>
    <t>Ответы по теме на Эл.почту:sportzal.neva641@mail.ru</t>
  </si>
  <si>
    <t xml:space="preserve">Учебник 10-11кл.,В.И.Лях,2014. Тема:"Понятие о физической культуре личности."Читать! </t>
  </si>
  <si>
    <t>Конференция ZOOM  в 12.00 инденфикатор 771-2176-8172 пароль 1BFtLx</t>
  </si>
  <si>
    <t>Параграф 24 упр. 3 и упр. 5 а,б,  с.199</t>
  </si>
  <si>
    <t>Михайлова Т.В</t>
  </si>
  <si>
    <t>Решение заданий с портала "Решу ЕГЭ" В34, В37</t>
  </si>
  <si>
    <t>Решение заданий с портала "Решу ЕГЭ"</t>
  </si>
  <si>
    <t>Индивидуальные раздаточные материалы</t>
  </si>
  <si>
    <t>21.04  до 16.00</t>
  </si>
  <si>
    <t>зачет/незачет</t>
  </si>
  <si>
    <t>https://www.dw.com/de/der-osterhase-bringt-die-eier/l-38416076
текст читать переводить (нажать на manuskript под видео), сделать упражнения к тексту (нажать на Ubungen)</t>
  </si>
  <si>
    <t>личные сообщения вк</t>
  </si>
  <si>
    <t>22.04.2020 до 14:00</t>
  </si>
  <si>
    <t>Работа с текстом</t>
  </si>
  <si>
    <t>https://sites.google.com/d/1srdJWO4yYzVog97wA58zN1oBl7aqn0BT/p/1mdkICiqTWXafZv4a5ZolByZapHQGdjZw/edit</t>
  </si>
  <si>
    <t>Скрин (или фотографию с результатом выслать на почту bondareva.olga80@gmail.com</t>
  </si>
  <si>
    <t>вебинар</t>
  </si>
  <si>
    <t>сочинние вар. 1 Сенина</t>
  </si>
  <si>
    <t xml:space="preserve"> Решение заданий. прототипы заданий  №3 №8 №14 на сайте ФИПИ </t>
  </si>
  <si>
    <t>к следующему уроку</t>
  </si>
  <si>
    <t>27.04.20 до 23:00 Скриншоты результатов теста прислать на почту inf641.214@gmail.com В теме письма указать ФИО и класс</t>
  </si>
  <si>
    <t>написать свое мнение на этот же текст.</t>
  </si>
  <si>
    <t>https://sites.google.com/d/1srdJWO4yYzVog97wA58zN1oBl7aqn0BT/p/1ZhnsYqNlP9VZVOe6PDdrJUIW0mGPo2_b/edit</t>
  </si>
  <si>
    <t>27.04.2020, до 20.00</t>
  </si>
  <si>
    <t>Отправка задания в группу вконтакте</t>
  </si>
  <si>
    <t>24.04.2020 до 17 час.</t>
  </si>
  <si>
    <t>https://en-oge.sdamgia.ru/ Грамматика 2 вариант</t>
  </si>
  <si>
    <t>23.04. до 18.00</t>
  </si>
  <si>
    <t>https://vk.com/club193939868</t>
  </si>
  <si>
    <t>Истомина Н. П.</t>
  </si>
  <si>
    <t>Отправка задания в группу</t>
  </si>
  <si>
    <t>Объяснение по фото в контакте по теме Решение тригонометрических неравенств с помощью тригонометрического круга</t>
  </si>
  <si>
    <t>Учебник №648(3).649(3).</t>
  </si>
  <si>
    <t>до 18.00 22.04</t>
  </si>
  <si>
    <t xml:space="preserve">https://en-oge.sdamgia.ru/ Письмо и эссе </t>
  </si>
  <si>
    <t>САмостоятельная работа</t>
  </si>
  <si>
    <t>САмостоятельная работа, коонсультация в Skype</t>
  </si>
  <si>
    <t>Учебник, прикрепленный файл</t>
  </si>
  <si>
    <t>решение тста 15</t>
  </si>
  <si>
    <t>на эл.почту</t>
  </si>
  <si>
    <t>од 18.00</t>
  </si>
  <si>
    <t>задание в группу в ВК</t>
  </si>
  <si>
    <t>конференция ZOOM</t>
  </si>
  <si>
    <t>составить план биографии Толстого</t>
  </si>
  <si>
    <t>СССР в 1953-1964-х гг.</t>
  </si>
  <si>
    <t>план биографии</t>
  </si>
  <si>
    <t>продолжить работу над конспектом, фото на почту nadyafedosova@mail.ru</t>
  </si>
  <si>
    <t>неделя</t>
  </si>
  <si>
    <t>оценка в электронном журнале в соответствии с правильностью и полнотой выполнения задания</t>
  </si>
  <si>
    <t>Т5 параграф 2 учить устно, термины по теме знать, на почту ничего не присылать</t>
  </si>
  <si>
    <t>вебинар в 10.00</t>
  </si>
  <si>
    <t>"Мастрер и Марг." глава 12</t>
  </si>
  <si>
    <t>ответ на вопросы на почту</t>
  </si>
  <si>
    <t>до 17.04</t>
  </si>
  <si>
    <t>поторение пройденного мат-ла стр17</t>
  </si>
  <si>
    <t>https://sites.google.com/d/1srdJWO4yYzVog97wA58zN1oBl7aqn0BT/p/1b9hmo-AXfnVZHLDwCeOH4RSyYAPNFdIr/edit</t>
  </si>
  <si>
    <t>Задания в группе</t>
  </si>
  <si>
    <t>до конца неденли.</t>
  </si>
  <si>
    <t>https://en-oge.sdamgia.ru/ Эссе</t>
  </si>
  <si>
    <t>Задание в группу</t>
  </si>
  <si>
    <t>Самостоятельная работа, консультация в Skype</t>
  </si>
  <si>
    <t>Задание в группу по вотс ап</t>
  </si>
  <si>
    <t>ФРронтальная</t>
  </si>
  <si>
    <t>Конференция ZOOM  в 10.00 инденфикатор 751-3429-5189 пароль 1kA2vq</t>
  </si>
  <si>
    <t>Параграф 16; работа по индивидуальным заданиям</t>
  </si>
  <si>
    <t>до 30.04.2020</t>
  </si>
  <si>
    <t>Видеоурок на платформе Zoom</t>
  </si>
  <si>
    <t>nadyafedosova@mail.ru или VK</t>
  </si>
  <si>
    <t>Ответы на почту:sportzal.neva641@mail.ru</t>
  </si>
  <si>
    <t>Читать часть 6 ( гл.1- 3 ). обратить вниманин на 3 встречу с П.П. Выписать по пунктам те причины  по которым П.П. пришел к Раскольникову ( цитатами)</t>
  </si>
  <si>
    <t>Самостоятелная работа обучающихся</t>
  </si>
  <si>
    <t xml:space="preserve"> Ответы- фотографии, написанные от руки, присылать на эл.почту: doeet54@ mail.ru  Консультации в Скайпе или по эл. почте</t>
  </si>
  <si>
    <t>25.04.20 до 15.00</t>
  </si>
  <si>
    <t>Интерактивный тренажёр. Вариант 2(1-14)</t>
  </si>
  <si>
    <t>Платформа ДО2</t>
  </si>
  <si>
    <t>Самостоятельная раюота обучающихся</t>
  </si>
  <si>
    <t>ссылка в контакте http://math-ege.sdamgia.ru/test?id=85...</t>
  </si>
  <si>
    <t>задания 1-7</t>
  </si>
  <si>
    <t>до 17.00. 29.04</t>
  </si>
  <si>
    <t xml:space="preserve">Учебник пар36 № 661 № 665 -чет сделать выборку корней. Онлайн конференция на ZOOM 23.04.2020 в 12.30  Консультация на https://nsportal.ru/ap/library/nauchno-tekhnicheskoe-tvorchestvo/2019/02/05/5-sposobov-otbora-korney-v </t>
  </si>
  <si>
    <t>Параграф87,https://interneturok.ru/lesson/biology/11-klass/vzaimodeystvie-cheloveka-i-prirody/posledstviya-hozyaystvennoy-deyatelnosti-cheloveka-dlya-okruzhayuschey-sredy-zagryaznenie-vozduha, https://interneturok.ru/lesson/biology/11-klass/vzaimodeystvie-cheloveka-i-prirody/zagryaznenie-presnyh-vod-i-mirovogo-okeanahttps://interneturok.ru/lesson/biology/.конспект или ответы на вопросы</t>
  </si>
  <si>
    <t>ответы на э/почту dfcz29olga@yandex.ru</t>
  </si>
  <si>
    <t>Фото работы в группу</t>
  </si>
  <si>
    <t>690,698,701,7023 (рымкевич) решение в тетради</t>
  </si>
  <si>
    <t>фото работы на почту fizika641fizika@yandex.ru</t>
  </si>
  <si>
    <t>конспект, 2 страницы, фото на nadyafedosova@mail.ru</t>
  </si>
  <si>
    <t>упр. 1-3, стр. 132</t>
  </si>
  <si>
    <t>Задание - в группу или личным сообщением в Whatsapp</t>
  </si>
  <si>
    <t>вебинар в 10.00 по Булгакову</t>
  </si>
  <si>
    <t>магия и ее разоблачение</t>
  </si>
  <si>
    <t>Повторение темы "Двугранныый угол" по презентации в группе в контакте"</t>
  </si>
  <si>
    <t>Изучать слайды презентации</t>
  </si>
  <si>
    <t>сборник тестов ЕГЭ, тест 16- 20 с обязательным объяснением решений</t>
  </si>
  <si>
    <t>до 18.00 25.04</t>
  </si>
  <si>
    <t>по требованию. Возникающие врпросы можно задать в Скайпе или получить ответ по эл. почте</t>
  </si>
  <si>
    <t>конфренция на ZOOM</t>
  </si>
  <si>
    <t>тест 19</t>
  </si>
  <si>
    <t xml:space="preserve">фото всех заданий </t>
  </si>
  <si>
    <t xml:space="preserve"> Повторить Раздел 8 Урок 45-47. Решение тригонометрических уравнений. Онлайн конференция на ZOOM 17.04. в 12.30</t>
  </si>
  <si>
    <t>Самостоятельная, Zoom</t>
  </si>
  <si>
    <t>задания в группу</t>
  </si>
  <si>
    <t>Отправка задания на вотс ап</t>
  </si>
  <si>
    <t>Фото выполненной работы на почту matematika641@mail.ru</t>
  </si>
  <si>
    <t>до 11.04</t>
  </si>
  <si>
    <t>учебник с. 134 + аудио файл</t>
  </si>
  <si>
    <t xml:space="preserve">фото всех заданий в группу в ВК </t>
  </si>
  <si>
    <t>Самомостоятельная работа обучающихся</t>
  </si>
  <si>
    <t>Повторение Темы "Двугранный угол" по презентации в коонтакте Изучаить слайды</t>
  </si>
  <si>
    <t>Фото выполненной работы  в группу в контакте</t>
  </si>
  <si>
    <t>до 17.00 28.04</t>
  </si>
  <si>
    <t>Нормативно-правовой акт. работа с учебником.</t>
  </si>
  <si>
    <t xml:space="preserve">мини-конспект
</t>
  </si>
  <si>
    <t xml:space="preserve"> nadyafedosova@mail.ru </t>
  </si>
  <si>
    <t>тест 20</t>
  </si>
  <si>
    <t>все задания</t>
  </si>
  <si>
    <t>ZOOM конфренция</t>
  </si>
  <si>
    <t>образная система, проблематика,     история создания романа</t>
  </si>
  <si>
    <t>фото на эл.почту</t>
  </si>
  <si>
    <t>до 20.04</t>
  </si>
  <si>
    <t>Рождение новой Западной культуры.  Культура Европы первой половины 20 века. новые движения в искусстве.</t>
  </si>
  <si>
    <t>презентация (5-7 слайдов)</t>
  </si>
  <si>
    <t>Отправить на почту до 25.04. до 18.00</t>
  </si>
  <si>
    <t>Фото задания в группу</t>
  </si>
  <si>
    <t>Техника челночного бега 3 по 10, метание малого мяча</t>
  </si>
  <si>
    <t>САамостоятельная работа.</t>
  </si>
  <si>
    <t>Задания в группу</t>
  </si>
  <si>
    <t>24.04.до 17.00</t>
  </si>
  <si>
    <t>Учебник 10-11кл.,В.И.Лях,2014. Тема:"Способы регулирования физических нагрузок и контроля за ними во время занятий физическими упражнениями." Ответить на вопросы 1,2</t>
  </si>
  <si>
    <t>Прислать ответы на почту shev-sveta@mail.ru</t>
  </si>
  <si>
    <t>Самостоятельная работа, консультации в Skype</t>
  </si>
  <si>
    <t xml:space="preserve"> Онлайн учебник Основы Безопасности Жизнедеятельности 10 класс С.Н.Вангородский ,В.Н.Латчук,В.В.Марков,С.К.Миронов Параграф 1.4,ответы на вопросы.</t>
  </si>
  <si>
    <t>Техника челночного бега 3 по 10,метание малого мяча</t>
  </si>
  <si>
    <t>Ответ на почту.</t>
  </si>
  <si>
    <t>690,698,701,703 ( рымкевич)</t>
  </si>
  <si>
    <t>фото решения на почту  fizika641fizirf@yandex.ru</t>
  </si>
  <si>
    <t>Тест на тему "Генетика и селекция" (см. в группе)</t>
  </si>
  <si>
    <t>Ответ на почту olga-orlova-2010@mail.ru</t>
  </si>
  <si>
    <t>Конференция ZOOM  в 11.00 инденфикатор 741-4950-0592 пароль 6EmZTx</t>
  </si>
  <si>
    <t>Параграф 16  упр. 5 с. 121 и упр. 8 с.122</t>
  </si>
  <si>
    <t>до 01.05.2020</t>
  </si>
  <si>
    <t>Выполнить тест  1.6. Тригонометрические уравнения. Обобщение и систематизация знаний https://do2.rcokoit.ru/mod/scorm/player.php</t>
  </si>
  <si>
    <t>Фото на почту matematika641@mail.ru</t>
  </si>
  <si>
    <t xml:space="preserve">Творческий конкурс мемов на тему "Дистанионное обучение" </t>
  </si>
  <si>
    <t>до 23:00 28.04.2020 Работу в виде картинки или анимации прислать на почту kirill.shubarin@gmail.com. В теме письма указать ФИО и класс</t>
  </si>
  <si>
    <t>Дни</t>
  </si>
  <si>
    <t>Уроки</t>
  </si>
  <si>
    <t>5а</t>
  </si>
  <si>
    <t xml:space="preserve">Творческий конкурс мемов на тему "Дистанционное обучение" </t>
  </si>
  <si>
    <t>21.04.2020 до 23:00 Работу в виде картинки на почту inf641.214@gmail.com. В теме письма указать ФИО и класс</t>
  </si>
  <si>
    <t>5б</t>
  </si>
  <si>
    <t>5в</t>
  </si>
  <si>
    <t>5г</t>
  </si>
  <si>
    <t>6а</t>
  </si>
  <si>
    <t>6б</t>
  </si>
  <si>
    <t>6в</t>
  </si>
  <si>
    <t>7а</t>
  </si>
  <si>
    <t>7б</t>
  </si>
  <si>
    <t>Астрономия</t>
  </si>
  <si>
    <t>7в</t>
  </si>
  <si>
    <t>8а</t>
  </si>
  <si>
    <t>8б</t>
  </si>
  <si>
    <t>8в</t>
  </si>
  <si>
    <t>9а</t>
  </si>
  <si>
    <t>параграфы 26-27, ответить писм. Вы узнаете с100, 103, вопросы и зад.с.102(2 и 3) на почту ничего не присылать</t>
  </si>
  <si>
    <t>9б</t>
  </si>
  <si>
    <t>9в</t>
  </si>
  <si>
    <t>9г</t>
  </si>
  <si>
    <t>10а</t>
  </si>
  <si>
    <t>10б</t>
  </si>
  <si>
    <t>11а</t>
  </si>
  <si>
    <t>конференция ZOOM  в 11.00 инденфикатор 723 897 8883 пароль 027708</t>
  </si>
  <si>
    <t>"Мастеер и Маргарита" глава 1</t>
  </si>
  <si>
    <t>ответ на вопрос: какие проблемы поднимаются в 1  главе</t>
  </si>
  <si>
    <t>https://resh.edu.ru/subject/lesson/3164/start/</t>
  </si>
  <si>
    <t>Прыжок в высоту с разбега способом перешагивание. Видеофрагмент УГГ.</t>
  </si>
  <si>
    <t>Самостоятельная  обучающихся</t>
  </si>
  <si>
    <t>Учебник 10-11кл.,В.И.Лях,2014. Тема:" Понятие о физической культуре личности." Читать!</t>
  </si>
  <si>
    <t>Изобразительное искусство а.325</t>
  </si>
  <si>
    <t>История а.320</t>
  </si>
  <si>
    <t>Технология (мастерские)</t>
  </si>
  <si>
    <t>Русский язык а.218</t>
  </si>
  <si>
    <t>Математика а.216</t>
  </si>
  <si>
    <t>Литература а.307</t>
  </si>
  <si>
    <t>География а.316</t>
  </si>
  <si>
    <t>История а.223</t>
  </si>
  <si>
    <t>Физическая культура (спортивный зал)</t>
  </si>
  <si>
    <t>Русский язык а.303</t>
  </si>
  <si>
    <t>Биология а.322</t>
  </si>
  <si>
    <t>Иностранный язык (английский) а.327/328</t>
  </si>
  <si>
    <t>Практикум по современному английскому языку/Учись писать грамотно а.308/114</t>
  </si>
  <si>
    <t>Второй иностранный язык (немецкий/французский) а.324</t>
  </si>
  <si>
    <t>Учебник 10-11кл.,В.И.Лях,2014. Тема:" Способы регулирования физических упражнений." Читать!</t>
  </si>
  <si>
    <t>Алгебра а.222</t>
  </si>
  <si>
    <t>Алгебра а.220</t>
  </si>
  <si>
    <t>Информатика и ИКТ а.321/214</t>
  </si>
  <si>
    <t>Русский язык а.301</t>
  </si>
  <si>
    <t>Физика а.323</t>
  </si>
  <si>
    <t>Математика а.222</t>
  </si>
  <si>
    <t>Литература а.305</t>
  </si>
  <si>
    <t>Литература а.218</t>
  </si>
  <si>
    <t>Математика а.220</t>
  </si>
  <si>
    <t>Информатика а.321/214</t>
  </si>
  <si>
    <t>Алгебра а.216</t>
  </si>
  <si>
    <t>Русский язык а.308</t>
  </si>
  <si>
    <t>Дополнительный материал</t>
  </si>
  <si>
    <t>Задания в группе в контакте</t>
  </si>
  <si>
    <t>27.04.до 18.00</t>
  </si>
  <si>
    <t>Иностранный язык (английский) а.313/114</t>
  </si>
  <si>
    <t xml:space="preserve">Фоминых Н.А. </t>
  </si>
  <si>
    <t>https://en-oge.sdamgia.ru/устная часть</t>
  </si>
  <si>
    <t>Русский язык а.305</t>
  </si>
  <si>
    <t>Ссылка в контакте  http://sdamgia.ru/test?id=28142279</t>
  </si>
  <si>
    <t>Русский язык а.307</t>
  </si>
  <si>
    <t>№№ 1-7 с последующем фоторещением в контакте</t>
  </si>
  <si>
    <t>до 19.00 20.04</t>
  </si>
  <si>
    <t xml:space="preserve">
У всех с индивидуальным пояснением</t>
  </si>
  <si>
    <t>Химия а.304</t>
  </si>
  <si>
    <t>Геометрия а.216</t>
  </si>
  <si>
    <t>Музыка а.117</t>
  </si>
  <si>
    <t>Второй иностранный язык (немецкий/французский) а.324/309</t>
  </si>
  <si>
    <t>Литература а.301</t>
  </si>
  <si>
    <t>Алгебра и начала анализа а.222</t>
  </si>
  <si>
    <t>Астрономия а.323</t>
  </si>
  <si>
    <t>Основы духовно-нравственной культуры народов России а.118</t>
  </si>
  <si>
    <t>№№ 14 с последующем фоторещением в контакте</t>
  </si>
  <si>
    <t>Основы безопасности жизнедеятельности а.120</t>
  </si>
  <si>
    <t xml:space="preserve">
до 18.00.21.04</t>
  </si>
  <si>
    <t>Иностранный язык (английский) а.327/315</t>
  </si>
  <si>
    <t xml:space="preserve">
У всех  с ндивидуальным пояснением в контакте</t>
  </si>
  <si>
    <t>Литература а.303</t>
  </si>
  <si>
    <r>
      <t xml:space="preserve">Т10 параграф1, видеоурок по теме пройти по ссылке </t>
    </r>
    <r>
      <rPr>
        <b/>
        <sz val="10"/>
        <rFont val="Arial"/>
      </rPr>
      <t>resh.edu.ru</t>
    </r>
    <r>
      <rPr>
        <sz val="10"/>
        <color rgb="FF000000"/>
        <rFont val="Arial"/>
      </rPr>
      <t xml:space="preserve"> урок 10 Латинская Америка</t>
    </r>
  </si>
  <si>
    <t>прикрепленный файл</t>
  </si>
  <si>
    <t>История а.118</t>
  </si>
  <si>
    <t>Иностранный язык (английский) а.313/113</t>
  </si>
  <si>
    <t>https://youtu.be/uEPMmCjWKqo . https://youtu.be/v6S6WFQr0ME</t>
  </si>
  <si>
    <t>Геометрия а.220</t>
  </si>
  <si>
    <t>Учись писать грамотно а.303</t>
  </si>
  <si>
    <t>География а.322</t>
  </si>
  <si>
    <t>Иностранный язык (английский) а.313/328</t>
  </si>
  <si>
    <t>Иностранный язык (английский) а.114</t>
  </si>
  <si>
    <t>Литература а.308</t>
  </si>
  <si>
    <t xml:space="preserve">
Онлайн учебник Основы Безопасности Жизнедеятельности 11 класс С.Н.Вангородский ,В.Н.Латчук,В.В.Марков,С.К.Миронов Параграф 3.3, ,ответы на вопросы</t>
  </si>
  <si>
    <t>Второй иностранный язык (немецкий/французский) а.119/309</t>
  </si>
  <si>
    <t>Обществознание а.118</t>
  </si>
  <si>
    <t>Алгебра а.217</t>
  </si>
  <si>
    <t>Практикум по современному английскому языку/Учись писать грамотно а.306/303</t>
  </si>
  <si>
    <t>Иностранный язык (английский) а.302/312/324</t>
  </si>
  <si>
    <t>Иностранный язык (английский) а.306/310</t>
  </si>
  <si>
    <t>Обществознание (включая экономику и право) а.320</t>
  </si>
  <si>
    <t>Алгебра и начала анализа а.216</t>
  </si>
  <si>
    <t>Иностранный язык (английский) а.324/318/302</t>
  </si>
  <si>
    <t>Иностранный язык (английский) а.312/318</t>
  </si>
  <si>
    <t>Иностранный язык (английский) а.313</t>
  </si>
  <si>
    <t>Иностранный язык (английский) а.327</t>
  </si>
  <si>
    <t>Конференция ZOOM  в 10.00 инденфикатор 757-8417-8566 пароль 8rNbrN</t>
  </si>
  <si>
    <t xml:space="preserve">Параграф 24 упр.3 и упр. 5 а,б   с. 199 </t>
  </si>
  <si>
    <t>Математика:избранные вопросы/Гидовская практика на английском языке а.216/302</t>
  </si>
  <si>
    <t>Геометрия а.217</t>
  </si>
  <si>
    <t>Информатика и ИКТ а.321</t>
  </si>
  <si>
    <t>Геометрия а.222</t>
  </si>
  <si>
    <t>Иностранный язык (английский) а.113/310</t>
  </si>
  <si>
    <t>Обществознание а.320</t>
  </si>
  <si>
    <t>Иностранный язык (английский) а.306/115</t>
  </si>
  <si>
    <t>Иностранный язык (английский) а.315/312</t>
  </si>
  <si>
    <t>Ярусова</t>
  </si>
  <si>
    <t>Практикум по современному английскому языку/Учись писать грамотно а.115/301</t>
  </si>
  <si>
    <t>конференция на ZOOM  по решению  тестов</t>
  </si>
  <si>
    <t>тест14</t>
  </si>
  <si>
    <t>на эл.почту задания 8-15,20-21,25-26</t>
  </si>
  <si>
    <t>14.04 до 21.00</t>
  </si>
  <si>
    <t>Математика:избранные вопросы/Гидовская практика на английском языке а.216/318</t>
  </si>
  <si>
    <t>№№  8-12с последующем фоторещением в контакте</t>
  </si>
  <si>
    <t>до 19.00 21.04</t>
  </si>
  <si>
    <t>27.04.2020 до 17.00</t>
  </si>
  <si>
    <t>Практикум по современному английскому языку/Учись писать грамотно а.306/301</t>
  </si>
  <si>
    <t>Обществознание (включая экономику и право) а.223</t>
  </si>
  <si>
    <t>параграф 93 ,https://youtu.be/fIPn01HAVYs</t>
  </si>
  <si>
    <t>параграф 93,https://youtu.be/fIPn01HAVYs</t>
  </si>
  <si>
    <t>схему опыта в тетрадь</t>
  </si>
  <si>
    <t>Математика:избранные вопросы/Гидовская практика на английском языке а.222/324</t>
  </si>
  <si>
    <t>Иностранный язык (английский) а.306</t>
  </si>
  <si>
    <t>Прыжок высоту с разбега</t>
  </si>
  <si>
    <t>.Эл. почта.</t>
  </si>
  <si>
    <t>22.04.2020 до 17 час.</t>
  </si>
  <si>
    <t>Учебник 10-11кл.,В.И.Лях,2014. Тема:"Понятие о физической культуре личности." Ответить на вопросы.</t>
  </si>
  <si>
    <t>Обществознание а.223</t>
  </si>
  <si>
    <t>https://en-oge.sdamgia.ru/ Аудирование 2 вариант</t>
  </si>
  <si>
    <t>Второй иностранный язык (немецкий/французский) а.119</t>
  </si>
  <si>
    <t>https://vk.com/club193269788</t>
  </si>
  <si>
    <t>Учись писать грамотно/Практикум по современному английскому языку а.308/313</t>
  </si>
  <si>
    <t>Гидовская практика на английском языке/Математика:избранные вопросы а.312/216</t>
  </si>
  <si>
    <t>Искусство а.325</t>
  </si>
  <si>
    <t>Практикум по современному английскому языку а.114</t>
  </si>
  <si>
    <t>Практикум по современному английскому языку/Учись писать грамотно а.115/303</t>
  </si>
  <si>
    <t>Математика:избранные вопросы/Гидовская практика на английском языке а.222/312</t>
  </si>
  <si>
    <t>Алгебра и начала анализа а.217</t>
  </si>
  <si>
    <t>Биология а.322 а.322</t>
  </si>
  <si>
    <t>Математика:избранные вопросы/Гидовская практика на английском языке а.216/324</t>
  </si>
  <si>
    <t>Методы решения физических задач/ Актуальные вопросы изучения обществознания а.323/223</t>
  </si>
  <si>
    <t>28.04.2020 до 23:00 Работу в виде картинки на почту inf641.214@gmail.com. В теме письма указать ФИО и класс</t>
  </si>
  <si>
    <t>Задания в группу в контакте</t>
  </si>
  <si>
    <t>https://en-oge.sdamgia.ru/ Грамматика</t>
  </si>
  <si>
    <t>сочинение вар.1 Сенина</t>
  </si>
  <si>
    <t>эл. почта все задания</t>
  </si>
  <si>
    <t>Самосьоятельная работа обучающихся</t>
  </si>
  <si>
    <t xml:space="preserve">
№№16,14</t>
  </si>
  <si>
    <t>до19.00.24</t>
  </si>
  <si>
    <t>У всех с последующем фоторешений в контакте</t>
  </si>
  <si>
    <t>№№17,18</t>
  </si>
  <si>
    <t>Просмотр обучающих видеоуроков и самостоятельная работа учащихся.</t>
  </si>
  <si>
    <t>https://interneturok.ru/lesson/biology/11-klass/vzaimodeystvie-cheloveka-i-prirody/ohrana-prirody-i-perspektivy-ratsionalnogo-prirodopolzovaniya</t>
  </si>
  <si>
    <t>Вопросы 1-3 в конце параграфа 88 на э/почту</t>
  </si>
  <si>
    <t>29.04 в 15.00</t>
  </si>
  <si>
    <t>23.04.2020 до 14:00</t>
  </si>
  <si>
    <t>Учебник 10-11кл.,В.И.Лях,2014. Тема:"Понятие о физической культуре личности." Читать!</t>
  </si>
  <si>
    <t>конфренция на ZOOM  М.Булгаков в 11.00</t>
  </si>
  <si>
    <t>"М. и М," глава 2</t>
  </si>
  <si>
    <t>ответы: о чм спор, кто победил в споре</t>
  </si>
  <si>
    <t>Отправка ответов в группу в контакте</t>
  </si>
  <si>
    <t>https://en-oge.sdamgia.ru/ Письмо</t>
  </si>
  <si>
    <t xml:space="preserve">Разбор неполучившихся заданий  по высанным фото решений </t>
  </si>
  <si>
    <t>задания 13-18</t>
  </si>
  <si>
    <t>до 19.00. 24.04</t>
  </si>
  <si>
    <t>Самостояльная работа</t>
  </si>
  <si>
    <t>https://resh.edu.ru/subject/lesson/3418/start/</t>
  </si>
  <si>
    <t>до 2404 до 16.00</t>
  </si>
  <si>
    <t>Процессуальное право: уголовный процесс Модуль:антикор Законодательные акты, противодействие коррупции.</t>
  </si>
  <si>
    <t>Завершение конспекта, отправить на почту nadyafedosova@mail.ru</t>
  </si>
  <si>
    <t>до 18. 04.</t>
  </si>
  <si>
    <t>ИстоминамН.П.</t>
  </si>
  <si>
    <t>ссылка в контакте http://mathb-ege.sdamgia.ru/test?id=85...</t>
  </si>
  <si>
    <t>задания 13-20</t>
  </si>
  <si>
    <t>до 17.00.24.04</t>
  </si>
  <si>
    <t>оценка за весь вариант</t>
  </si>
  <si>
    <t>25.04.2020 до 17 час.</t>
  </si>
  <si>
    <t>ZOOM конфернция по Булгакову</t>
  </si>
  <si>
    <t xml:space="preserve">"Мастер и Маргарита" глава 1-2 отвт на вопрос : кто победил в споре между Га-Ноцри и Пилатом? Воланд присутствует в каждой главе, в каком вид Воланд предстает во 2 главе </t>
  </si>
  <si>
    <t>главы 3,5-11 глава 7 - почему нехорошая квартира</t>
  </si>
  <si>
    <t xml:space="preserve">
Онлайн учебник Основы Безопасности Жизнедеятельности 11 класс С.Н.Вангородский ,В.Н.Латчук,В.В.Марков,С.К.Миронов Параграф 3.3, ,ответы на вопросы</t>
  </si>
  <si>
    <t>27.04. до 18.00</t>
  </si>
  <si>
    <r>
      <t xml:space="preserve">https://www.youtube.com/watch?v=JMXIEprSF40  </t>
    </r>
    <r>
      <rPr>
        <sz val="10"/>
        <color rgb="FF000000"/>
        <rFont val="Arial"/>
      </rPr>
      <t>https://www.youtube.com/watch?v=j4JEMWRMImA (изучить обучающие видео)</t>
    </r>
  </si>
  <si>
    <t xml:space="preserve"> ответы вгруппу ВК</t>
  </si>
  <si>
    <t>Ответы в группе в контакте</t>
  </si>
  <si>
    <t xml:space="preserve">Задания в формате ЕГЭ. Языковой материалhttp://ege.fipi.ru/os11/xmodules/qprint/index.php?theme_guid=8857097d9641e311aa7d001fc68344c9&amp;proj_guid=4B53A6CB75B0B5E1427E596EB4931A2A </t>
  </si>
  <si>
    <r>
      <t>Онлайн учебник Технология 8 класс Гончаров, Елисеева,... Самородский под. ред. Симоненко.</t>
    </r>
    <r>
      <rPr>
        <b/>
        <sz val="10"/>
        <rFont val="Arial"/>
        <family val="2"/>
      </rPr>
      <t xml:space="preserve"> §4,5  </t>
    </r>
    <r>
      <rPr>
        <sz val="10"/>
        <color rgb="FF000000"/>
        <rFont val="Arial"/>
      </rPr>
      <t xml:space="preserve">    https://rabochaya-tetrad-uchebnik.com/tehnologiya/uchebnik_tehnologiya_trudy_8_klass_simonenko/index.html#prettyPhoto[gallery3]/0/</t>
    </r>
  </si>
  <si>
    <r>
      <rPr>
        <b/>
        <sz val="10"/>
        <rFont val="Arial"/>
        <family val="2"/>
      </rPr>
      <t>Практ. работа №5 (пункты 1 и 3), стр 17.</t>
    </r>
    <r>
      <rPr>
        <sz val="10"/>
        <color rgb="FF000000"/>
        <rFont val="Arial"/>
      </rPr>
      <t xml:space="preserve">  На почту medovnik57@gmail.com   </t>
    </r>
  </si>
  <si>
    <r>
      <t xml:space="preserve">Параграф 54, вропровы на стр.344- (1-3),параграф53 повторить, ответы на вопросына стр. 336 (1,2),   ссылка на видеоматериалы  на портале Интернетурок.ру  </t>
    </r>
    <r>
      <rPr>
        <sz val="10"/>
        <color rgb="FF1155CC"/>
        <rFont val="Arial"/>
        <family val="2"/>
      </rPr>
      <t>https://interneturok.ru/lesson/biology/8-klass/bpovedenie-i-psihikab/zakonomernosti-raboty-golovnogo-mozga-vrozhdennye-i-priobretennye-formy-povedeniya</t>
    </r>
    <r>
      <rPr>
        <sz val="10"/>
        <color rgb="FF000000"/>
        <rFont val="Arial"/>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</si>
</sst>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d\.mm\.yyyy"/>
    <numFmt numFmtId="165" formatCode="dd\.mm"/>
    <numFmt numFmtId="166" formatCode="dd\,mm\,yyyy"/>
    <numFmt numFmtId="167" formatCode="dd\.mm\.yy"/>
    <numFmt numFmtId="168" formatCode="dd\,mm\,yy"/>
    <numFmt numFmtId="169" formatCode="dd/mm/yyyy"/>
    <numFmt numFmtId="170" formatCode="dd/mm"/>
  </numFmts>
  <fonts count="81">
    <font>
      <sz val="10"/>
      <color rgb="FF000000"/>
      <name val="Arial"/>
    </font>
    <font>
      <b/>
      <sz val="12"/>
      <color rgb="FF000000"/>
      <name val="Calibri"/>
    </font>
    <font>
      <sz val="10"/>
      <name val="Arial"/>
    </font>
    <font>
      <sz val="9"/>
      <color rgb="FF000000"/>
      <name val="Arial"/>
    </font>
    <font>
      <sz val="10"/>
      <color rgb="FF000000"/>
      <name val="Arial"/>
    </font>
    <font>
      <b/>
      <sz val="10"/>
      <color rgb="FF000000"/>
      <name val="Roboto"/>
    </font>
    <font>
      <b/>
      <i/>
      <sz val="11"/>
      <color rgb="FF00B050"/>
      <name val="Arial"/>
    </font>
    <font>
      <sz val="11"/>
      <color rgb="FF000000"/>
      <name val="Calibri"/>
    </font>
    <font>
      <sz val="8"/>
      <color rgb="FF000000"/>
      <name val="Arial"/>
    </font>
    <font>
      <b/>
      <sz val="11"/>
      <color rgb="FF1F497D"/>
      <name val="Arial"/>
    </font>
    <font>
      <sz val="11"/>
      <color rgb="FF000000"/>
      <name val="Arial"/>
    </font>
    <font>
      <sz val="10"/>
      <color rgb="FF000000"/>
      <name val="Arial"/>
    </font>
    <font>
      <sz val="10"/>
      <color rgb="FF000000"/>
      <name val="Roboto"/>
    </font>
    <font>
      <b/>
      <i/>
      <sz val="11"/>
      <color rgb="FFFF33CC"/>
      <name val="Arial"/>
    </font>
    <font>
      <sz val="10"/>
      <name val="Roboto"/>
    </font>
    <font>
      <u/>
      <sz val="10"/>
      <color rgb="FF0000FF"/>
      <name val="Arial"/>
    </font>
    <font>
      <u/>
      <sz val="11"/>
      <color rgb="FF0000FF"/>
      <name val="Calibri"/>
    </font>
    <font>
      <sz val="11"/>
      <name val="Calibri"/>
    </font>
    <font>
      <sz val="10"/>
      <name val="Arial"/>
    </font>
    <font>
      <u/>
      <sz val="10"/>
      <color rgb="FF000000"/>
      <name val="Roboto"/>
    </font>
    <font>
      <u/>
      <sz val="10"/>
      <color rgb="FF0000FF"/>
      <name val="Arial"/>
    </font>
    <font>
      <u/>
      <sz val="10"/>
      <color rgb="FF0000FF"/>
      <name val="Arial"/>
    </font>
    <font>
      <u/>
      <sz val="10"/>
      <color rgb="FF0000FF"/>
      <name val="Arial"/>
    </font>
    <font>
      <u/>
      <sz val="10"/>
      <color rgb="FF0000FF"/>
      <name val="Arial"/>
    </font>
    <font>
      <b/>
      <sz val="10"/>
      <name val="Arial"/>
    </font>
    <font>
      <b/>
      <sz val="10"/>
      <color rgb="FF000000"/>
      <name val="Arial"/>
    </font>
    <font>
      <u/>
      <sz val="10"/>
      <color rgb="FF0000FF"/>
      <name val="Arial"/>
    </font>
    <font>
      <u/>
      <sz val="10"/>
      <color rgb="FF0000FF"/>
      <name val="Arial"/>
    </font>
    <font>
      <sz val="12"/>
      <name val="Arial"/>
    </font>
    <font>
      <sz val="13"/>
      <color rgb="FF000000"/>
      <name val="Helvetica"/>
    </font>
    <font>
      <u/>
      <sz val="11"/>
      <color rgb="FF4A86E8"/>
      <name val="Inconsolata"/>
    </font>
    <font>
      <u/>
      <sz val="11"/>
      <color rgb="FF4A86E8"/>
      <name val="Inconsolata"/>
    </font>
    <font>
      <b/>
      <sz val="48"/>
      <color rgb="FF000000"/>
      <name val="Calibri"/>
    </font>
    <font>
      <sz val="12"/>
      <color rgb="FF000000"/>
      <name val="Calibri"/>
    </font>
    <font>
      <sz val="10"/>
      <name val="Arial"/>
    </font>
    <font>
      <u/>
      <sz val="10"/>
      <color rgb="FF0000FF"/>
      <name val="Arial"/>
    </font>
    <font>
      <u/>
      <sz val="10"/>
      <color rgb="FF0000FF"/>
      <name val="Arial"/>
    </font>
    <font>
      <u/>
      <sz val="10"/>
      <color rgb="FF0000FF"/>
      <name val="Arial"/>
    </font>
    <font>
      <u/>
      <sz val="10"/>
      <color rgb="FF000000"/>
      <name val="Arial"/>
    </font>
    <font>
      <sz val="10"/>
      <name val="Roboto"/>
    </font>
    <font>
      <u/>
      <sz val="10"/>
      <color rgb="FF0000FF"/>
      <name val="Roboto"/>
    </font>
    <font>
      <u/>
      <sz val="10"/>
      <color rgb="FF0000FF"/>
      <name val="Roboto"/>
    </font>
    <font>
      <sz val="10"/>
      <name val="Thread-00003ad4-Id-00000014"/>
    </font>
    <font>
      <u/>
      <sz val="10"/>
      <color rgb="FF0000FF"/>
      <name val="Arial"/>
    </font>
    <font>
      <u/>
      <sz val="10"/>
      <color rgb="FF000000"/>
      <name val="Arial"/>
    </font>
    <font>
      <u/>
      <sz val="10"/>
      <color rgb="FF0000FF"/>
      <name val="Arial"/>
    </font>
    <font>
      <sz val="10"/>
      <name val="Thread-00003ad4-Id-00000014"/>
    </font>
    <font>
      <u/>
      <sz val="10"/>
      <color rgb="FF0000FF"/>
      <name val="Arial"/>
    </font>
    <font>
      <u/>
      <sz val="11"/>
      <color rgb="FF0000FF"/>
      <name val="Calibri"/>
    </font>
    <font>
      <u/>
      <sz val="11"/>
      <color rgb="FF0000FF"/>
      <name val="Calibri"/>
    </font>
    <font>
      <sz val="11"/>
      <color rgb="FF0000FF"/>
      <name val="Calibri"/>
    </font>
    <font>
      <u/>
      <sz val="10"/>
      <color rgb="FF0000FF"/>
      <name val="Arial"/>
    </font>
    <font>
      <sz val="10"/>
      <name val="Arial"/>
    </font>
    <font>
      <b/>
      <sz val="10"/>
      <color rgb="FF000000"/>
      <name val="Arial"/>
    </font>
    <font>
      <sz val="10"/>
      <name val="Calibri"/>
    </font>
    <font>
      <u/>
      <sz val="10"/>
      <color rgb="FF0000FF"/>
      <name val="Arial"/>
    </font>
    <font>
      <u/>
      <sz val="10"/>
      <color rgb="FF0000FF"/>
      <name val="Arial"/>
    </font>
    <font>
      <u/>
      <sz val="10"/>
      <color rgb="FF000000"/>
      <name val="Arial"/>
    </font>
    <font>
      <u/>
      <sz val="10"/>
      <color rgb="FF0000FF"/>
      <name val="Arial"/>
    </font>
    <font>
      <u/>
      <sz val="10"/>
      <color rgb="FF0000FF"/>
      <name val="Arial"/>
    </font>
    <font>
      <b/>
      <sz val="36"/>
      <color rgb="FF000000"/>
      <name val="Calibri"/>
    </font>
    <font>
      <b/>
      <sz val="28"/>
      <color rgb="FF000000"/>
      <name val="Calibri"/>
    </font>
    <font>
      <u/>
      <sz val="10"/>
      <color rgb="FF0000FF"/>
      <name val="Arial"/>
    </font>
    <font>
      <u/>
      <sz val="10"/>
      <color rgb="FF000000"/>
      <name val="Arial"/>
    </font>
    <font>
      <u/>
      <sz val="10"/>
      <color rgb="FF000000"/>
      <name val="Arial"/>
    </font>
    <font>
      <u/>
      <sz val="8"/>
      <color rgb="FF000000"/>
      <name val="Arial"/>
    </font>
    <font>
      <b/>
      <sz val="10"/>
      <name val="Arial"/>
    </font>
    <font>
      <u/>
      <sz val="10"/>
      <color rgb="FF0000FF"/>
      <name val="Arial"/>
    </font>
    <font>
      <u/>
      <sz val="8"/>
      <color rgb="FF000000"/>
      <name val="Arial"/>
    </font>
    <font>
      <sz val="11"/>
      <color rgb="FF000000"/>
      <name val="Arial"/>
    </font>
    <font>
      <u/>
      <sz val="10"/>
      <color rgb="FF000000"/>
      <name val="Arial"/>
    </font>
    <font>
      <u/>
      <sz val="8"/>
      <color rgb="FF0000FF"/>
      <name val="Arial"/>
    </font>
    <font>
      <sz val="10"/>
      <color rgb="FF1155CC"/>
      <name val="Arial"/>
    </font>
    <font>
      <sz val="10"/>
      <color rgb="FF000000"/>
      <name val="Arial"/>
      <family val="2"/>
    </font>
    <font>
      <u/>
      <sz val="11"/>
      <color rgb="FF0000FF"/>
      <name val="Calibri"/>
      <family val="2"/>
    </font>
    <font>
      <sz val="10"/>
      <color rgb="FF1155CC"/>
      <name val="Arial"/>
      <family val="2"/>
    </font>
    <font>
      <sz val="10"/>
      <name val="Arial"/>
      <family val="2"/>
    </font>
    <font>
      <sz val="11"/>
      <name val="Calibri"/>
      <family val="2"/>
    </font>
    <font>
      <u/>
      <sz val="10"/>
      <color rgb="FF0000FF"/>
      <name val="Arial"/>
      <family val="2"/>
    </font>
    <font>
      <b/>
      <sz val="10"/>
      <name val="Arial"/>
      <family val="2"/>
    </font>
    <font>
      <sz val="11"/>
      <name val="Arial"/>
      <family val="2"/>
    </font>
  </fonts>
  <fills count="5">
    <fill>
      <patternFill patternType="none"/>
    </fill>
    <fill>
      <patternFill patternType="gray125"/>
    </fill>
    <fill>
      <patternFill patternType="solid">
        <fgColor rgb="FFFFFFFF"/>
        <bgColor rgb="FFFFFFFF"/>
      </patternFill>
    </fill>
    <fill>
      <patternFill patternType="solid">
        <fgColor rgb="FFB7E1CD"/>
        <bgColor rgb="FFB7E1CD"/>
      </patternFill>
    </fill>
    <fill>
      <patternFill patternType="solid">
        <fgColor rgb="FFB6D7A8"/>
        <bgColor rgb="FFB6D7A8"/>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s>
  <cellStyleXfs count="1">
    <xf numFmtId="0" fontId="0" fillId="0" borderId="0"/>
  </cellStyleXfs>
  <cellXfs count="289">
    <xf numFmtId="0" fontId="0" fillId="0" borderId="0" xfId="0" applyFont="1" applyAlignme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wrapText="1"/>
    </xf>
    <xf numFmtId="0" fontId="2" fillId="0" borderId="1" xfId="0" applyFont="1" applyBorder="1" applyAlignment="1">
      <alignment wrapText="1"/>
    </xf>
    <xf numFmtId="0" fontId="1" fillId="0" borderId="1" xfId="0" applyFont="1" applyBorder="1" applyAlignment="1">
      <alignment horizontal="center"/>
    </xf>
    <xf numFmtId="0" fontId="2" fillId="0" borderId="2" xfId="0" applyFont="1" applyBorder="1" applyAlignment="1">
      <alignment wrapText="1"/>
    </xf>
    <xf numFmtId="0" fontId="3" fillId="0" borderId="1" xfId="0" applyFont="1" applyBorder="1" applyAlignment="1">
      <alignment vertical="top" wrapText="1"/>
    </xf>
    <xf numFmtId="0" fontId="4" fillId="0" borderId="1" xfId="0" applyFont="1" applyBorder="1" applyAlignment="1">
      <alignment vertical="top" wrapText="1"/>
    </xf>
    <xf numFmtId="0" fontId="5" fillId="2" borderId="1" xfId="0" applyFont="1" applyFill="1" applyBorder="1" applyAlignment="1">
      <alignment wrapText="1"/>
    </xf>
    <xf numFmtId="0" fontId="6" fillId="0" borderId="1" xfId="0" applyFont="1" applyBorder="1" applyAlignment="1">
      <alignment vertical="top" wrapText="1"/>
    </xf>
    <xf numFmtId="0" fontId="2" fillId="0" borderId="0" xfId="0" applyFont="1" applyAlignment="1"/>
    <xf numFmtId="164" fontId="2" fillId="0" borderId="0" xfId="0" applyNumberFormat="1" applyFont="1" applyAlignment="1"/>
    <xf numFmtId="0" fontId="7" fillId="0" borderId="1" xfId="0" applyFont="1" applyBorder="1" applyAlignment="1">
      <alignment horizontal="center" wrapText="1"/>
    </xf>
    <xf numFmtId="0" fontId="8" fillId="0" borderId="1" xfId="0" applyFont="1" applyBorder="1" applyAlignment="1">
      <alignment vertical="top" wrapText="1"/>
    </xf>
    <xf numFmtId="0" fontId="9" fillId="0" borderId="1" xfId="0" applyFont="1" applyBorder="1" applyAlignment="1">
      <alignment vertical="top" wrapText="1"/>
    </xf>
    <xf numFmtId="0" fontId="10" fillId="0" borderId="1" xfId="0" applyFont="1" applyBorder="1" applyAlignment="1">
      <alignment vertical="top" wrapText="1"/>
    </xf>
    <xf numFmtId="0" fontId="2" fillId="0" borderId="1" xfId="0" applyFont="1" applyBorder="1" applyAlignment="1">
      <alignment vertical="center" wrapText="1"/>
    </xf>
    <xf numFmtId="0" fontId="11" fillId="0" borderId="1" xfId="0" applyFont="1" applyBorder="1" applyAlignment="1">
      <alignment wrapText="1"/>
    </xf>
    <xf numFmtId="0" fontId="3" fillId="0" borderId="1" xfId="0" applyFont="1" applyBorder="1" applyAlignment="1">
      <alignment vertical="center" wrapText="1"/>
    </xf>
    <xf numFmtId="0" fontId="4" fillId="0" borderId="1" xfId="0" applyFont="1" applyBorder="1" applyAlignment="1">
      <alignment vertical="center" wrapText="1"/>
    </xf>
    <xf numFmtId="0" fontId="12" fillId="2" borderId="1" xfId="0" applyFont="1" applyFill="1" applyBorder="1" applyAlignment="1">
      <alignment vertical="center" wrapText="1"/>
    </xf>
    <xf numFmtId="0" fontId="2" fillId="0" borderId="0" xfId="0" applyFont="1" applyAlignment="1">
      <alignment wrapText="1"/>
    </xf>
    <xf numFmtId="0" fontId="13" fillId="0" borderId="1" xfId="0" applyFont="1" applyBorder="1" applyAlignment="1">
      <alignment vertical="center" wrapText="1"/>
    </xf>
    <xf numFmtId="0" fontId="14" fillId="0" borderId="1" xfId="0" applyFont="1" applyBorder="1" applyAlignment="1">
      <alignment vertical="center" wrapText="1"/>
    </xf>
    <xf numFmtId="0" fontId="9" fillId="0" borderId="1" xfId="0" applyFont="1" applyBorder="1" applyAlignment="1">
      <alignment vertical="center" wrapText="1"/>
    </xf>
    <xf numFmtId="0" fontId="4" fillId="2" borderId="0" xfId="0" applyFont="1" applyFill="1" applyAlignment="1">
      <alignment horizontal="left" vertical="center" wrapText="1"/>
    </xf>
    <xf numFmtId="0" fontId="7" fillId="0" borderId="1" xfId="0" applyFont="1" applyBorder="1" applyAlignment="1">
      <alignment horizontal="center" vertical="center" wrapText="1"/>
    </xf>
    <xf numFmtId="0" fontId="15" fillId="0" borderId="1" xfId="0" applyFont="1" applyBorder="1" applyAlignment="1">
      <alignment vertical="center" wrapText="1"/>
    </xf>
    <xf numFmtId="164" fontId="2" fillId="0" borderId="1" xfId="0" applyNumberFormat="1" applyFont="1" applyBorder="1" applyAlignment="1">
      <alignment vertical="center" wrapText="1"/>
    </xf>
    <xf numFmtId="0" fontId="10" fillId="0" borderId="1" xfId="0" applyFont="1" applyBorder="1" applyAlignment="1">
      <alignment vertical="center" wrapText="1"/>
    </xf>
    <xf numFmtId="0" fontId="16" fillId="0" borderId="1" xfId="0" applyFont="1" applyBorder="1" applyAlignment="1">
      <alignment vertical="top"/>
    </xf>
    <xf numFmtId="0" fontId="6" fillId="0" borderId="1" xfId="0" applyFont="1" applyBorder="1" applyAlignment="1">
      <alignment vertical="center" wrapText="1"/>
    </xf>
    <xf numFmtId="0" fontId="17" fillId="0" borderId="1" xfId="0" applyFont="1" applyBorder="1" applyAlignment="1">
      <alignment vertical="center" wrapText="1"/>
    </xf>
    <xf numFmtId="0" fontId="18" fillId="0" borderId="1" xfId="0" applyFont="1" applyBorder="1" applyAlignment="1">
      <alignment wrapText="1"/>
    </xf>
    <xf numFmtId="0" fontId="11" fillId="0" borderId="1" xfId="0" applyFont="1" applyBorder="1" applyAlignment="1">
      <alignment wrapText="1"/>
    </xf>
    <xf numFmtId="0" fontId="13" fillId="0" borderId="1" xfId="0" applyFont="1" applyBorder="1" applyAlignment="1">
      <alignment vertical="top" wrapText="1"/>
    </xf>
    <xf numFmtId="0" fontId="14" fillId="0" borderId="1" xfId="0" applyFont="1" applyBorder="1" applyAlignment="1">
      <alignment wrapText="1"/>
    </xf>
    <xf numFmtId="0" fontId="11" fillId="0" borderId="1" xfId="0" applyFont="1" applyBorder="1" applyAlignment="1">
      <alignment vertical="center" wrapText="1"/>
    </xf>
    <xf numFmtId="0" fontId="19" fillId="2" borderId="1" xfId="0" applyFont="1" applyFill="1" applyBorder="1" applyAlignment="1">
      <alignment vertical="center" wrapText="1"/>
    </xf>
    <xf numFmtId="0" fontId="8" fillId="0" borderId="1" xfId="0" applyFont="1" applyBorder="1" applyAlignment="1">
      <alignment vertical="center" wrapText="1"/>
    </xf>
    <xf numFmtId="0" fontId="20" fillId="0" borderId="1" xfId="0" applyFont="1" applyBorder="1" applyAlignment="1">
      <alignment wrapText="1"/>
    </xf>
    <xf numFmtId="164" fontId="2" fillId="0" borderId="1" xfId="0" applyNumberFormat="1" applyFont="1" applyBorder="1" applyAlignment="1">
      <alignment wrapText="1"/>
    </xf>
    <xf numFmtId="0" fontId="5" fillId="2" borderId="1" xfId="0" applyFont="1" applyFill="1" applyBorder="1" applyAlignment="1">
      <alignment vertical="center" wrapText="1"/>
    </xf>
    <xf numFmtId="0" fontId="4" fillId="2" borderId="0" xfId="0" applyFont="1" applyFill="1" applyAlignment="1">
      <alignment horizontal="left" wrapText="1"/>
    </xf>
    <xf numFmtId="0" fontId="2" fillId="0" borderId="1" xfId="0" applyFont="1" applyBorder="1" applyAlignment="1">
      <alignment wrapText="1"/>
    </xf>
    <xf numFmtId="0" fontId="21" fillId="0" borderId="0" xfId="0" applyFont="1" applyAlignment="1"/>
    <xf numFmtId="0" fontId="17" fillId="0" borderId="0" xfId="0" applyFont="1" applyAlignment="1"/>
    <xf numFmtId="165" fontId="2" fillId="0" borderId="1" xfId="0" applyNumberFormat="1" applyFont="1" applyBorder="1" applyAlignment="1">
      <alignment wrapText="1"/>
    </xf>
    <xf numFmtId="0" fontId="4" fillId="2" borderId="0" xfId="0" applyFont="1" applyFill="1" applyAlignment="1">
      <alignment horizontal="center" vertical="center" wrapText="1"/>
    </xf>
    <xf numFmtId="0" fontId="12" fillId="2" borderId="1" xfId="0" applyFont="1" applyFill="1" applyBorder="1" applyAlignment="1">
      <alignment wrapText="1"/>
    </xf>
    <xf numFmtId="0" fontId="22" fillId="0" borderId="1" xfId="0" applyFont="1" applyBorder="1" applyAlignment="1">
      <alignment vertical="top"/>
    </xf>
    <xf numFmtId="0" fontId="4" fillId="2" borderId="0" xfId="0" applyFont="1" applyFill="1" applyAlignment="1">
      <alignment horizontal="left"/>
    </xf>
    <xf numFmtId="0" fontId="12" fillId="2" borderId="0" xfId="0" applyFont="1" applyFill="1" applyAlignment="1"/>
    <xf numFmtId="0" fontId="23" fillId="0" borderId="1" xfId="0" applyFont="1" applyBorder="1" applyAlignment="1">
      <alignment wrapText="1"/>
    </xf>
    <xf numFmtId="0" fontId="2"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wrapText="1"/>
    </xf>
    <xf numFmtId="166" fontId="2" fillId="0" borderId="1" xfId="0" applyNumberFormat="1" applyFont="1"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167" fontId="2" fillId="0" borderId="1" xfId="0" applyNumberFormat="1" applyFont="1" applyBorder="1" applyAlignment="1">
      <alignment wrapText="1"/>
    </xf>
    <xf numFmtId="0" fontId="6" fillId="0" borderId="1" xfId="0" applyFont="1" applyBorder="1" applyAlignment="1">
      <alignment vertical="center"/>
    </xf>
    <xf numFmtId="0" fontId="17" fillId="0" borderId="1" xfId="0" applyFont="1" applyBorder="1" applyAlignment="1">
      <alignment wrapText="1"/>
    </xf>
    <xf numFmtId="0" fontId="4" fillId="0" borderId="1" xfId="0" applyFont="1" applyBorder="1" applyAlignment="1">
      <alignment vertical="center"/>
    </xf>
    <xf numFmtId="0" fontId="13" fillId="0" borderId="1" xfId="0" applyFont="1" applyBorder="1" applyAlignment="1">
      <alignment vertical="center"/>
    </xf>
    <xf numFmtId="0" fontId="24" fillId="0" borderId="1" xfId="0" applyFont="1" applyBorder="1" applyAlignment="1">
      <alignment horizontal="left" vertical="center" wrapText="1"/>
    </xf>
    <xf numFmtId="0" fontId="2" fillId="0" borderId="1" xfId="0" applyFont="1" applyBorder="1" applyAlignment="1">
      <alignment vertical="center"/>
    </xf>
    <xf numFmtId="0" fontId="17" fillId="0" borderId="1" xfId="0" applyFont="1" applyBorder="1" applyAlignment="1">
      <alignment vertical="center"/>
    </xf>
    <xf numFmtId="0" fontId="3" fillId="0" borderId="1" xfId="0" applyFont="1" applyBorder="1" applyAlignment="1">
      <alignment vertical="center"/>
    </xf>
    <xf numFmtId="0" fontId="9" fillId="0" borderId="1" xfId="0" applyFont="1" applyBorder="1" applyAlignment="1">
      <alignment vertical="center"/>
    </xf>
    <xf numFmtId="0" fontId="7" fillId="0" borderId="1" xfId="0" applyFont="1" applyBorder="1" applyAlignment="1">
      <alignment horizontal="center" vertical="center"/>
    </xf>
    <xf numFmtId="0" fontId="8" fillId="0" borderId="1"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168" fontId="2" fillId="0" borderId="1" xfId="0" applyNumberFormat="1" applyFont="1" applyBorder="1" applyAlignment="1">
      <alignment vertical="center" wrapText="1"/>
    </xf>
    <xf numFmtId="0" fontId="24" fillId="0" borderId="1" xfId="0" applyFont="1" applyBorder="1" applyAlignment="1">
      <alignment wrapText="1"/>
    </xf>
    <xf numFmtId="0" fontId="17" fillId="0" borderId="0" xfId="0" applyFont="1" applyAlignment="1">
      <alignment vertical="center" wrapText="1"/>
    </xf>
    <xf numFmtId="0" fontId="4" fillId="2" borderId="1" xfId="0" applyFont="1" applyFill="1" applyBorder="1" applyAlignment="1">
      <alignment horizontal="left" wrapText="1"/>
    </xf>
    <xf numFmtId="0" fontId="0" fillId="0" borderId="1"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wrapText="1"/>
    </xf>
    <xf numFmtId="0" fontId="25" fillId="0" borderId="1" xfId="0" applyFont="1" applyBorder="1" applyAlignment="1">
      <alignment vertical="top" wrapText="1"/>
    </xf>
    <xf numFmtId="0" fontId="14" fillId="0" borderId="1" xfId="0" applyFont="1" applyBorder="1" applyAlignment="1">
      <alignment vertical="top" wrapText="1"/>
    </xf>
    <xf numFmtId="168" fontId="2" fillId="0" borderId="1" xfId="0" applyNumberFormat="1" applyFont="1" applyBorder="1" applyAlignment="1">
      <alignment wrapText="1"/>
    </xf>
    <xf numFmtId="0" fontId="2" fillId="0" borderId="1" xfId="0" applyFont="1" applyBorder="1" applyAlignment="1">
      <alignment vertical="top"/>
    </xf>
    <xf numFmtId="0" fontId="2" fillId="0" borderId="1" xfId="0" applyFont="1" applyBorder="1" applyAlignment="1"/>
    <xf numFmtId="0" fontId="14" fillId="0" borderId="1" xfId="0" applyFont="1" applyBorder="1" applyAlignment="1"/>
    <xf numFmtId="0" fontId="2" fillId="0" borderId="1" xfId="0" applyFont="1" applyBorder="1"/>
    <xf numFmtId="0" fontId="2" fillId="2" borderId="1" xfId="0" applyFont="1" applyFill="1" applyBorder="1" applyAlignment="1">
      <alignment vertical="center" wrapText="1"/>
    </xf>
    <xf numFmtId="0" fontId="2" fillId="0" borderId="1" xfId="0" applyFont="1" applyBorder="1" applyAlignment="1">
      <alignment horizontal="left" vertical="center" wrapText="1"/>
    </xf>
    <xf numFmtId="0" fontId="26" fillId="2" borderId="1" xfId="0" applyFont="1" applyFill="1" applyBorder="1" applyAlignment="1">
      <alignment vertical="center" wrapText="1"/>
    </xf>
    <xf numFmtId="0" fontId="2" fillId="0" borderId="0" xfId="0" applyFont="1" applyAlignment="1">
      <alignment horizontal="left" vertical="center" wrapText="1"/>
    </xf>
    <xf numFmtId="0" fontId="8" fillId="0" borderId="0" xfId="0" applyFont="1" applyAlignment="1"/>
    <xf numFmtId="0" fontId="2" fillId="2" borderId="1" xfId="0" applyFont="1" applyFill="1" applyBorder="1" applyAlignment="1">
      <alignment vertical="center" wrapText="1"/>
    </xf>
    <xf numFmtId="0" fontId="2" fillId="2" borderId="1" xfId="0" applyFont="1" applyFill="1" applyBorder="1" applyAlignment="1">
      <alignment vertical="center" wrapText="1"/>
    </xf>
    <xf numFmtId="0" fontId="27" fillId="0" borderId="1" xfId="0" applyFont="1" applyBorder="1" applyAlignment="1">
      <alignment vertical="center" wrapText="1"/>
    </xf>
    <xf numFmtId="0" fontId="8" fillId="2" borderId="0" xfId="0" applyFont="1" applyFill="1" applyAlignment="1">
      <alignment horizontal="left"/>
    </xf>
    <xf numFmtId="0" fontId="28" fillId="0" borderId="1" xfId="0" applyFont="1" applyBorder="1" applyAlignment="1">
      <alignment vertical="top"/>
    </xf>
    <xf numFmtId="0" fontId="28" fillId="0" borderId="0" xfId="0" applyFont="1" applyAlignment="1">
      <alignment vertical="top"/>
    </xf>
    <xf numFmtId="0" fontId="25" fillId="0" borderId="1" xfId="0" applyFont="1" applyBorder="1" applyAlignment="1">
      <alignment vertical="center" wrapText="1"/>
    </xf>
    <xf numFmtId="169" fontId="2" fillId="2" borderId="1" xfId="0" applyNumberFormat="1" applyFont="1" applyFill="1" applyBorder="1" applyAlignment="1">
      <alignment vertical="center" wrapText="1"/>
    </xf>
    <xf numFmtId="0" fontId="2" fillId="0" borderId="1" xfId="0" applyFont="1" applyBorder="1" applyAlignment="1">
      <alignment vertical="center" wrapText="1"/>
    </xf>
    <xf numFmtId="165" fontId="2" fillId="0" borderId="1" xfId="0" applyNumberFormat="1" applyFont="1" applyBorder="1" applyAlignment="1">
      <alignment vertical="center" wrapText="1"/>
    </xf>
    <xf numFmtId="0" fontId="8" fillId="0" borderId="9" xfId="0" applyFont="1" applyBorder="1" applyAlignment="1"/>
    <xf numFmtId="0" fontId="8" fillId="0" borderId="10" xfId="0" applyFont="1" applyBorder="1" applyAlignment="1"/>
    <xf numFmtId="0" fontId="28" fillId="0" borderId="0" xfId="0" applyFont="1" applyAlignment="1"/>
    <xf numFmtId="0" fontId="28" fillId="0" borderId="0" xfId="0" applyFont="1" applyAlignment="1">
      <alignment vertical="top"/>
    </xf>
    <xf numFmtId="0" fontId="2" fillId="0" borderId="0" xfId="0" applyFont="1" applyAlignment="1">
      <alignment vertical="center" wrapText="1"/>
    </xf>
    <xf numFmtId="0" fontId="28" fillId="0" borderId="0" xfId="0" applyFont="1" applyAlignment="1">
      <alignment wrapText="1"/>
    </xf>
    <xf numFmtId="0" fontId="8" fillId="0" borderId="0" xfId="0" applyFont="1" applyAlignment="1">
      <alignment vertical="center" wrapText="1"/>
    </xf>
    <xf numFmtId="0" fontId="2" fillId="2" borderId="1" xfId="0" applyFont="1" applyFill="1" applyBorder="1" applyAlignment="1">
      <alignment vertical="center" wrapText="1"/>
    </xf>
    <xf numFmtId="0" fontId="29" fillId="2" borderId="1" xfId="0" applyFont="1" applyFill="1" applyBorder="1" applyAlignment="1">
      <alignment vertical="top"/>
    </xf>
    <xf numFmtId="0" fontId="29" fillId="2" borderId="0" xfId="0" applyFont="1" applyFill="1" applyAlignment="1">
      <alignment vertical="top"/>
    </xf>
    <xf numFmtId="0" fontId="5" fillId="2" borderId="0" xfId="0" applyFont="1" applyFill="1" applyAlignment="1">
      <alignment horizontal="left" vertical="top"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left" vertical="center" wrapText="1"/>
    </xf>
    <xf numFmtId="0" fontId="4" fillId="2" borderId="1" xfId="0" applyFont="1" applyFill="1" applyBorder="1" applyAlignment="1">
      <alignment horizontal="left"/>
    </xf>
    <xf numFmtId="0" fontId="24" fillId="0" borderId="1" xfId="0" applyFont="1" applyBorder="1" applyAlignment="1">
      <alignment vertical="center" wrapText="1"/>
    </xf>
    <xf numFmtId="0" fontId="28" fillId="2" borderId="1" xfId="0" applyFont="1" applyFill="1" applyBorder="1" applyAlignment="1">
      <alignment vertical="top"/>
    </xf>
    <xf numFmtId="0" fontId="28" fillId="2" borderId="0" xfId="0" applyFont="1" applyFill="1" applyAlignment="1">
      <alignment vertical="top"/>
    </xf>
    <xf numFmtId="0" fontId="11" fillId="0" borderId="1" xfId="0" applyFont="1" applyBorder="1" applyAlignment="1">
      <alignment vertical="center" wrapText="1"/>
    </xf>
    <xf numFmtId="0" fontId="0" fillId="0" borderId="1" xfId="0" applyFont="1" applyBorder="1" applyAlignment="1">
      <alignment horizontal="left" vertical="center" wrapText="1"/>
    </xf>
    <xf numFmtId="0" fontId="2" fillId="0" borderId="1" xfId="0" applyFont="1" applyBorder="1" applyAlignment="1">
      <alignment vertical="center" wrapText="1"/>
    </xf>
    <xf numFmtId="0" fontId="4" fillId="3" borderId="0" xfId="0" applyFont="1" applyFill="1" applyAlignment="1">
      <alignment horizontal="left" vertical="center" wrapText="1"/>
    </xf>
    <xf numFmtId="0" fontId="10" fillId="2" borderId="1" xfId="0" applyFont="1" applyFill="1" applyBorder="1" applyAlignment="1">
      <alignment horizontal="center" vertical="center" wrapText="1"/>
    </xf>
    <xf numFmtId="165" fontId="2" fillId="0" borderId="1" xfId="0" applyNumberFormat="1" applyFont="1" applyBorder="1" applyAlignment="1">
      <alignment horizontal="left" vertical="center" wrapText="1"/>
    </xf>
    <xf numFmtId="0" fontId="4" fillId="3" borderId="1" xfId="0" applyFont="1" applyFill="1" applyBorder="1" applyAlignment="1">
      <alignment horizontal="left"/>
    </xf>
    <xf numFmtId="0" fontId="12" fillId="2" borderId="0" xfId="0" applyFont="1" applyFill="1" applyAlignment="1">
      <alignment wrapText="1"/>
    </xf>
    <xf numFmtId="0" fontId="4" fillId="2" borderId="1" xfId="0" applyFont="1" applyFill="1" applyBorder="1" applyAlignment="1">
      <alignment horizontal="center" vertical="center" wrapText="1"/>
    </xf>
    <xf numFmtId="0" fontId="8" fillId="0" borderId="1" xfId="0" applyFont="1" applyBorder="1" applyAlignment="1">
      <alignment vertical="center" wrapText="1"/>
    </xf>
    <xf numFmtId="0" fontId="3" fillId="0" borderId="1" xfId="0" applyFont="1" applyBorder="1" applyAlignment="1">
      <alignment vertical="center" wrapText="1"/>
    </xf>
    <xf numFmtId="0" fontId="8" fillId="0" borderId="9" xfId="0" applyFont="1" applyBorder="1" applyAlignment="1"/>
    <xf numFmtId="0" fontId="2" fillId="0" borderId="0" xfId="0" applyFont="1" applyAlignment="1">
      <alignment wrapText="1"/>
    </xf>
    <xf numFmtId="0" fontId="2" fillId="0" borderId="1" xfId="0" applyFont="1" applyBorder="1" applyAlignment="1">
      <alignment horizontal="center" vertical="center" wrapText="1"/>
    </xf>
    <xf numFmtId="0" fontId="8" fillId="2" borderId="0" xfId="0" applyFont="1" applyFill="1" applyAlignment="1">
      <alignment horizontal="left"/>
    </xf>
    <xf numFmtId="0" fontId="4" fillId="2" borderId="1" xfId="0" applyFont="1" applyFill="1" applyBorder="1" applyAlignment="1">
      <alignment horizontal="right" vertical="center" wrapText="1"/>
    </xf>
    <xf numFmtId="0" fontId="34" fillId="0" borderId="1" xfId="0" applyFont="1" applyBorder="1" applyAlignment="1">
      <alignment vertical="center" wrapText="1"/>
    </xf>
    <xf numFmtId="0" fontId="35" fillId="0" borderId="0" xfId="0" applyFont="1" applyAlignment="1">
      <alignment wrapText="1"/>
    </xf>
    <xf numFmtId="0" fontId="34" fillId="0" borderId="1" xfId="0" applyFont="1" applyBorder="1" applyAlignment="1">
      <alignment vertical="center" wrapText="1"/>
    </xf>
    <xf numFmtId="0" fontId="36" fillId="0" borderId="1" xfId="0" applyFont="1" applyBorder="1" applyAlignment="1">
      <alignment vertical="center" wrapText="1"/>
    </xf>
    <xf numFmtId="0" fontId="34" fillId="0" borderId="1" xfId="0" applyFont="1" applyBorder="1" applyAlignment="1">
      <alignment vertical="center" wrapText="1"/>
    </xf>
    <xf numFmtId="0" fontId="37" fillId="0" borderId="6" xfId="0" applyFont="1" applyBorder="1" applyAlignment="1">
      <alignment vertical="center" wrapText="1"/>
    </xf>
    <xf numFmtId="168" fontId="34" fillId="0" borderId="1" xfId="0" applyNumberFormat="1" applyFont="1" applyBorder="1" applyAlignment="1">
      <alignment vertical="center" wrapText="1"/>
    </xf>
    <xf numFmtId="0" fontId="0"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0" borderId="1" xfId="0" applyFont="1" applyBorder="1" applyAlignment="1">
      <alignment vertical="center" wrapText="1"/>
    </xf>
    <xf numFmtId="0" fontId="0" fillId="3"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18" fillId="0" borderId="1" xfId="0" applyFont="1" applyBorder="1" applyAlignment="1">
      <alignment horizontal="center" wrapText="1"/>
    </xf>
    <xf numFmtId="0" fontId="38" fillId="2" borderId="1" xfId="0" applyFont="1" applyFill="1" applyBorder="1" applyAlignment="1">
      <alignment vertical="center" wrapText="1"/>
    </xf>
    <xf numFmtId="0" fontId="39" fillId="0" borderId="1" xfId="0" applyFont="1" applyBorder="1" applyAlignment="1">
      <alignment vertical="center" wrapText="1"/>
    </xf>
    <xf numFmtId="165" fontId="34" fillId="0" borderId="1" xfId="0" applyNumberFormat="1" applyFont="1" applyBorder="1" applyAlignment="1">
      <alignment vertical="center" wrapText="1"/>
    </xf>
    <xf numFmtId="0" fontId="4" fillId="2" borderId="0" xfId="0" applyFont="1" applyFill="1" applyAlignment="1"/>
    <xf numFmtId="0" fontId="40" fillId="0" borderId="1" xfId="0" applyFont="1" applyBorder="1" applyAlignment="1">
      <alignment vertical="center" wrapText="1"/>
    </xf>
    <xf numFmtId="0" fontId="41" fillId="0" borderId="1" xfId="0" applyFont="1" applyBorder="1" applyAlignment="1">
      <alignment vertical="center" wrapText="1"/>
    </xf>
    <xf numFmtId="0" fontId="2" fillId="0" borderId="0" xfId="0" applyFont="1" applyAlignment="1">
      <alignment horizontal="center" vertical="top" wrapText="1"/>
    </xf>
    <xf numFmtId="0" fontId="42" fillId="0" borderId="1" xfId="0" applyFont="1" applyBorder="1" applyAlignment="1">
      <alignment vertical="center" wrapText="1"/>
    </xf>
    <xf numFmtId="0" fontId="43" fillId="0" borderId="1" xfId="0" applyFont="1" applyBorder="1" applyAlignment="1">
      <alignment vertical="center" wrapText="1"/>
    </xf>
    <xf numFmtId="0" fontId="2" fillId="0" borderId="1" xfId="0" applyFont="1" applyBorder="1" applyAlignment="1">
      <alignment vertical="center" wrapText="1"/>
    </xf>
    <xf numFmtId="0" fontId="44" fillId="0" borderId="1" xfId="0" applyFont="1" applyBorder="1" applyAlignment="1">
      <alignment vertical="center" wrapText="1"/>
    </xf>
    <xf numFmtId="0" fontId="45" fillId="0" borderId="1" xfId="0" applyFont="1" applyBorder="1" applyAlignment="1">
      <alignment vertical="center" wrapText="1"/>
    </xf>
    <xf numFmtId="0" fontId="46" fillId="0" borderId="1" xfId="0" applyFont="1" applyBorder="1" applyAlignment="1">
      <alignment vertical="center" wrapText="1"/>
    </xf>
    <xf numFmtId="0" fontId="2" fillId="0" borderId="1" xfId="0" applyFont="1" applyBorder="1" applyAlignment="1">
      <alignment vertical="top" wrapText="1"/>
    </xf>
    <xf numFmtId="0" fontId="4" fillId="0" borderId="0" xfId="0" applyFont="1" applyAlignment="1">
      <alignment vertical="top" wrapText="1"/>
    </xf>
    <xf numFmtId="0" fontId="48" fillId="0" borderId="0" xfId="0" applyFont="1" applyAlignment="1">
      <alignment wrapText="1"/>
    </xf>
    <xf numFmtId="167" fontId="2" fillId="0" borderId="1" xfId="0" applyNumberFormat="1" applyFont="1" applyBorder="1" applyAlignment="1">
      <alignment vertical="center" wrapText="1"/>
    </xf>
    <xf numFmtId="0" fontId="49" fillId="0" borderId="1" xfId="0" applyFont="1" applyBorder="1" applyAlignment="1"/>
    <xf numFmtId="0" fontId="2" fillId="0" borderId="0" xfId="0" applyFont="1" applyAlignment="1">
      <alignment horizontal="left" wrapText="1"/>
    </xf>
    <xf numFmtId="0" fontId="50" fillId="2" borderId="0" xfId="0" applyFont="1" applyFill="1" applyAlignment="1">
      <alignment horizontal="left"/>
    </xf>
    <xf numFmtId="0" fontId="17" fillId="0" borderId="1" xfId="0" applyFont="1" applyBorder="1" applyAlignment="1"/>
    <xf numFmtId="0" fontId="11" fillId="0" borderId="0" xfId="0" applyFont="1" applyAlignment="1"/>
    <xf numFmtId="0" fontId="28" fillId="0" borderId="1" xfId="0" applyFont="1" applyBorder="1" applyAlignment="1">
      <alignment vertical="center" wrapText="1"/>
    </xf>
    <xf numFmtId="0" fontId="8" fillId="0" borderId="1" xfId="0" applyFont="1" applyBorder="1" applyAlignment="1">
      <alignment vertical="center" wrapText="1"/>
    </xf>
    <xf numFmtId="0" fontId="34" fillId="0" borderId="1" xfId="0" applyFont="1" applyBorder="1" applyAlignment="1">
      <alignment horizontal="center" vertical="center" wrapText="1"/>
    </xf>
    <xf numFmtId="0" fontId="28" fillId="0" borderId="0" xfId="0" applyFont="1" applyAlignment="1">
      <alignment vertical="top"/>
    </xf>
    <xf numFmtId="0" fontId="28" fillId="0" borderId="0" xfId="0" applyFont="1" applyAlignment="1">
      <alignment horizontal="left"/>
    </xf>
    <xf numFmtId="165" fontId="34" fillId="0" borderId="1" xfId="0" applyNumberFormat="1" applyFont="1" applyBorder="1" applyAlignment="1">
      <alignment horizontal="center" vertical="center" wrapText="1"/>
    </xf>
    <xf numFmtId="0" fontId="51" fillId="4"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5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53"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54" fillId="0" borderId="1" xfId="0" applyFont="1" applyBorder="1" applyAlignment="1">
      <alignment horizontal="center" vertical="center" wrapText="1"/>
    </xf>
    <xf numFmtId="0" fontId="56"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28" fillId="0" borderId="0" xfId="0" applyFont="1" applyAlignment="1">
      <alignment wrapText="1"/>
    </xf>
    <xf numFmtId="170" fontId="2" fillId="0" borderId="1" xfId="0" applyNumberFormat="1" applyFont="1" applyBorder="1" applyAlignment="1">
      <alignment vertical="center" wrapText="1"/>
    </xf>
    <xf numFmtId="0" fontId="57" fillId="2" borderId="1" xfId="0" applyFont="1" applyFill="1" applyBorder="1" applyAlignment="1">
      <alignment vertical="center" wrapText="1"/>
    </xf>
    <xf numFmtId="0" fontId="58" fillId="0" borderId="1" xfId="0" applyFont="1" applyBorder="1" applyAlignment="1">
      <alignment horizontal="center" vertical="center" wrapText="1"/>
    </xf>
    <xf numFmtId="0" fontId="59" fillId="0" borderId="1" xfId="0" applyFont="1" applyBorder="1" applyAlignment="1">
      <alignment horizontal="center" vertical="center" wrapText="1"/>
    </xf>
    <xf numFmtId="0" fontId="60" fillId="0" borderId="1" xfId="0" applyFont="1" applyBorder="1" applyAlignment="1">
      <alignment horizontal="center" vertical="center"/>
    </xf>
    <xf numFmtId="0" fontId="61" fillId="0" borderId="1" xfId="0" applyFont="1" applyBorder="1" applyAlignment="1">
      <alignment horizontal="center" vertical="center"/>
    </xf>
    <xf numFmtId="0" fontId="1" fillId="0" borderId="0" xfId="0" applyFont="1" applyAlignment="1">
      <alignment horizontal="center" vertical="center"/>
    </xf>
    <xf numFmtId="0" fontId="32" fillId="0" borderId="1" xfId="0" applyFont="1" applyBorder="1" applyAlignment="1">
      <alignment horizontal="center"/>
    </xf>
    <xf numFmtId="165" fontId="34" fillId="0" borderId="8" xfId="0" applyNumberFormat="1" applyFont="1" applyBorder="1" applyAlignment="1">
      <alignment horizontal="center" vertical="center" wrapText="1"/>
    </xf>
    <xf numFmtId="0" fontId="33" fillId="0" borderId="0" xfId="0" applyFont="1" applyAlignment="1">
      <alignment horizontal="center"/>
    </xf>
    <xf numFmtId="0" fontId="34" fillId="0" borderId="8" xfId="0" applyFont="1" applyBorder="1" applyAlignment="1">
      <alignment horizontal="center" vertical="center" wrapText="1"/>
    </xf>
    <xf numFmtId="0" fontId="7" fillId="0" borderId="1" xfId="0" applyFont="1" applyBorder="1" applyAlignment="1">
      <alignment horizontal="center"/>
    </xf>
    <xf numFmtId="0" fontId="32" fillId="0" borderId="6" xfId="0" applyFont="1" applyBorder="1" applyAlignment="1">
      <alignment horizontal="center" vertical="center"/>
    </xf>
    <xf numFmtId="0" fontId="62" fillId="0" borderId="1" xfId="0" applyFont="1" applyBorder="1" applyAlignment="1">
      <alignment horizontal="center" vertical="center" wrapText="1"/>
    </xf>
    <xf numFmtId="0" fontId="7" fillId="0" borderId="1" xfId="0" applyFont="1" applyBorder="1" applyAlignment="1">
      <alignment horizontal="center"/>
    </xf>
    <xf numFmtId="0" fontId="63" fillId="0" borderId="1" xfId="0" applyFont="1" applyBorder="1" applyAlignment="1">
      <alignment horizontal="center" vertical="center" wrapText="1"/>
    </xf>
    <xf numFmtId="0" fontId="64" fillId="2" borderId="1" xfId="0" applyFont="1" applyFill="1" applyBorder="1" applyAlignment="1">
      <alignment horizontal="center" vertical="center" wrapText="1"/>
    </xf>
    <xf numFmtId="0" fontId="4" fillId="2" borderId="0" xfId="0" applyFont="1" applyFill="1" applyAlignment="1">
      <alignment horizontal="center"/>
    </xf>
    <xf numFmtId="0" fontId="32" fillId="0" borderId="7" xfId="0" applyFont="1" applyBorder="1" applyAlignment="1">
      <alignment horizontal="center" vertical="center"/>
    </xf>
    <xf numFmtId="0" fontId="2" fillId="0" borderId="0" xfId="0" applyFont="1" applyAlignment="1">
      <alignment horizontal="center" vertical="center"/>
    </xf>
    <xf numFmtId="0" fontId="4" fillId="2" borderId="0" xfId="0" applyFont="1" applyFill="1" applyAlignment="1">
      <alignment horizontal="center"/>
    </xf>
    <xf numFmtId="0" fontId="65" fillId="0" borderId="1" xfId="0" applyFont="1" applyBorder="1" applyAlignment="1">
      <alignment vertical="center" wrapText="1"/>
    </xf>
    <xf numFmtId="0" fontId="66" fillId="0" borderId="1" xfId="0" applyFont="1" applyBorder="1" applyAlignment="1">
      <alignment horizontal="center" vertical="center" wrapText="1"/>
    </xf>
    <xf numFmtId="0" fontId="67" fillId="2" borderId="0" xfId="0" applyFont="1" applyFill="1" applyAlignment="1">
      <alignment horizontal="center"/>
    </xf>
    <xf numFmtId="0" fontId="68" fillId="2"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9" fillId="2" borderId="1" xfId="0" applyFont="1" applyFill="1" applyBorder="1" applyAlignment="1">
      <alignment horizontal="center" vertical="center" wrapText="1"/>
    </xf>
    <xf numFmtId="0" fontId="70" fillId="2" borderId="1" xfId="0" applyFont="1" applyFill="1" applyBorder="1" applyAlignment="1">
      <alignment horizontal="center" vertical="center" wrapText="1"/>
    </xf>
    <xf numFmtId="0" fontId="71" fillId="0" borderId="1" xfId="0" applyFont="1" applyBorder="1" applyAlignment="1">
      <alignment vertical="center" wrapText="1"/>
    </xf>
    <xf numFmtId="0" fontId="2" fillId="0" borderId="2" xfId="0" applyFont="1" applyBorder="1" applyAlignment="1">
      <alignment wrapText="1"/>
    </xf>
    <xf numFmtId="0" fontId="2" fillId="0" borderId="3" xfId="0" applyFont="1" applyBorder="1"/>
    <xf numFmtId="0" fontId="2" fillId="0" borderId="4" xfId="0" applyFont="1" applyBorder="1"/>
    <xf numFmtId="164" fontId="2" fillId="0" borderId="2" xfId="0" applyNumberFormat="1" applyFont="1" applyBorder="1" applyAlignment="1">
      <alignment wrapText="1"/>
    </xf>
    <xf numFmtId="0" fontId="2" fillId="0" borderId="0" xfId="0" applyFont="1" applyAlignment="1"/>
    <xf numFmtId="0" fontId="0" fillId="0" borderId="0" xfId="0" applyFont="1" applyAlignment="1"/>
    <xf numFmtId="0" fontId="2" fillId="0" borderId="5" xfId="0" applyFont="1" applyBorder="1"/>
    <xf numFmtId="164" fontId="2" fillId="0" borderId="0" xfId="0" applyNumberFormat="1" applyFont="1" applyAlignment="1"/>
    <xf numFmtId="0" fontId="1" fillId="0" borderId="6" xfId="0" applyFont="1" applyBorder="1" applyAlignment="1">
      <alignment horizontal="center" vertical="center" wrapText="1"/>
    </xf>
    <xf numFmtId="0" fontId="2" fillId="0" borderId="7" xfId="0" applyFont="1" applyBorder="1"/>
    <xf numFmtId="0" fontId="2" fillId="0" borderId="8" xfId="0" applyFont="1" applyBorder="1"/>
    <xf numFmtId="0" fontId="2" fillId="0" borderId="2" xfId="0" applyFont="1" applyBorder="1" applyAlignment="1">
      <alignment vertical="center" wrapText="1"/>
    </xf>
    <xf numFmtId="164" fontId="2" fillId="0" borderId="2" xfId="0" applyNumberFormat="1" applyFont="1" applyBorder="1" applyAlignment="1">
      <alignment vertical="center" wrapText="1"/>
    </xf>
    <xf numFmtId="0" fontId="1" fillId="0" borderId="6" xfId="0" applyFont="1" applyBorder="1" applyAlignment="1">
      <alignment horizontal="center" vertical="center"/>
    </xf>
    <xf numFmtId="0" fontId="2" fillId="0" borderId="2" xfId="0" applyFont="1" applyBorder="1" applyAlignment="1"/>
    <xf numFmtId="164" fontId="2" fillId="0" borderId="2" xfId="0" applyNumberFormat="1" applyFont="1" applyBorder="1" applyAlignment="1"/>
    <xf numFmtId="0" fontId="2" fillId="0" borderId="2" xfId="0" applyFont="1" applyBorder="1" applyAlignment="1">
      <alignment vertical="center"/>
    </xf>
    <xf numFmtId="164" fontId="2" fillId="0" borderId="2" xfId="0" applyNumberFormat="1" applyFont="1" applyBorder="1" applyAlignment="1">
      <alignment vertical="center"/>
    </xf>
    <xf numFmtId="0" fontId="2" fillId="2" borderId="2" xfId="0" applyFont="1" applyFill="1" applyBorder="1" applyAlignment="1">
      <alignment vertical="center" wrapText="1"/>
    </xf>
    <xf numFmtId="164" fontId="2" fillId="2" borderId="2" xfId="0" applyNumberFormat="1" applyFont="1" applyFill="1" applyBorder="1" applyAlignment="1">
      <alignmen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65" fontId="2" fillId="0" borderId="2" xfId="0" applyNumberFormat="1" applyFont="1" applyBorder="1" applyAlignment="1">
      <alignment vertical="center" wrapText="1"/>
    </xf>
    <xf numFmtId="0" fontId="31" fillId="0" borderId="6" xfId="0" applyFont="1" applyBorder="1" applyAlignment="1">
      <alignment horizontal="left" vertical="center" wrapText="1"/>
    </xf>
    <xf numFmtId="0" fontId="30" fillId="0" borderId="0" xfId="0" applyFont="1" applyAlignment="1">
      <alignment horizontal="left" vertical="center" wrapText="1"/>
    </xf>
    <xf numFmtId="0" fontId="37" fillId="0" borderId="6" xfId="0" applyFont="1" applyBorder="1" applyAlignment="1">
      <alignment vertical="center" wrapText="1"/>
    </xf>
    <xf numFmtId="0" fontId="34" fillId="0" borderId="6" xfId="0" applyFont="1" applyBorder="1" applyAlignment="1">
      <alignment vertical="center" wrapText="1"/>
    </xf>
    <xf numFmtId="0" fontId="34" fillId="0" borderId="2" xfId="0" applyFont="1" applyBorder="1" applyAlignment="1">
      <alignment vertical="center" wrapText="1"/>
    </xf>
    <xf numFmtId="164" fontId="34" fillId="0" borderId="2" xfId="0" applyNumberFormat="1" applyFont="1" applyBorder="1" applyAlignment="1">
      <alignment vertical="center" wrapText="1"/>
    </xf>
    <xf numFmtId="0" fontId="47" fillId="0" borderId="6" xfId="0" applyFont="1" applyBorder="1" applyAlignment="1">
      <alignment vertical="center" wrapText="1"/>
    </xf>
    <xf numFmtId="0" fontId="55" fillId="4" borderId="6"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2" fillId="0" borderId="11" xfId="0" applyFont="1" applyBorder="1"/>
    <xf numFmtId="0" fontId="2" fillId="0" borderId="7" xfId="0" applyFont="1" applyBorder="1" applyAlignment="1">
      <alignment vertical="center" wrapText="1"/>
    </xf>
    <xf numFmtId="0" fontId="34" fillId="0" borderId="2" xfId="0" applyFont="1" applyBorder="1" applyAlignment="1">
      <alignment horizontal="center" vertical="center" wrapText="1"/>
    </xf>
    <xf numFmtId="164" fontId="34" fillId="0" borderId="2" xfId="0" applyNumberFormat="1" applyFont="1" applyBorder="1" applyAlignment="1">
      <alignment horizontal="center" vertical="center" wrapText="1"/>
    </xf>
    <xf numFmtId="0" fontId="34" fillId="0" borderId="6" xfId="0" applyFont="1" applyBorder="1" applyAlignment="1">
      <alignment horizontal="center" vertical="center" wrapText="1"/>
    </xf>
    <xf numFmtId="165" fontId="34" fillId="0" borderId="2" xfId="0" applyNumberFormat="1" applyFont="1" applyBorder="1" applyAlignment="1">
      <alignment horizontal="center" vertical="center" wrapText="1"/>
    </xf>
    <xf numFmtId="0" fontId="53" fillId="0" borderId="6" xfId="0" applyFont="1" applyBorder="1" applyAlignment="1">
      <alignment horizontal="center" vertical="center" wrapText="1"/>
    </xf>
    <xf numFmtId="0" fontId="32" fillId="0" borderId="2" xfId="0" applyFont="1" applyBorder="1" applyAlignment="1">
      <alignment horizontal="center" vertical="center"/>
    </xf>
    <xf numFmtId="0" fontId="32" fillId="0" borderId="12" xfId="0" applyFont="1" applyBorder="1" applyAlignment="1">
      <alignment horizontal="center" vertical="center"/>
    </xf>
    <xf numFmtId="0" fontId="2" fillId="0" borderId="10" xfId="0" applyFont="1" applyBorder="1"/>
    <xf numFmtId="0" fontId="2" fillId="0" borderId="13" xfId="0" applyFont="1" applyBorder="1"/>
    <xf numFmtId="0" fontId="76" fillId="0" borderId="1" xfId="0" applyFont="1" applyBorder="1" applyAlignment="1">
      <alignment vertical="center" wrapText="1"/>
    </xf>
    <xf numFmtId="164" fontId="76" fillId="0" borderId="1" xfId="0" applyNumberFormat="1" applyFont="1" applyBorder="1" applyAlignment="1">
      <alignment vertical="center" wrapText="1"/>
    </xf>
    <xf numFmtId="0" fontId="76" fillId="0" borderId="2" xfId="0" applyFont="1" applyBorder="1" applyAlignment="1">
      <alignment vertical="center" wrapText="1"/>
    </xf>
    <xf numFmtId="0" fontId="76" fillId="0" borderId="3" xfId="0" applyFont="1" applyBorder="1"/>
    <xf numFmtId="0" fontId="76" fillId="0" borderId="4" xfId="0" applyFont="1" applyBorder="1"/>
    <xf numFmtId="164" fontId="76" fillId="0" borderId="2" xfId="0" applyNumberFormat="1" applyFont="1" applyBorder="1" applyAlignment="1">
      <alignment vertical="center" wrapText="1"/>
    </xf>
    <xf numFmtId="0" fontId="76" fillId="0" borderId="6" xfId="0" applyFont="1" applyBorder="1" applyAlignment="1">
      <alignment vertical="center" wrapText="1"/>
    </xf>
    <xf numFmtId="0" fontId="77" fillId="0" borderId="1" xfId="0" applyFont="1" applyBorder="1" applyAlignment="1">
      <alignment vertical="center" wrapText="1"/>
    </xf>
    <xf numFmtId="0" fontId="73" fillId="2" borderId="1" xfId="0" applyFont="1" applyFill="1" applyBorder="1" applyAlignment="1">
      <alignment horizontal="left" vertical="center" wrapText="1"/>
    </xf>
    <xf numFmtId="0" fontId="76" fillId="0" borderId="8" xfId="0" applyFont="1" applyBorder="1"/>
    <xf numFmtId="0" fontId="78" fillId="0" borderId="0" xfId="0" applyFont="1" applyAlignment="1">
      <alignment wrapText="1"/>
    </xf>
    <xf numFmtId="0" fontId="78" fillId="0" borderId="1" xfId="0" applyFont="1" applyBorder="1" applyAlignment="1">
      <alignment vertical="center" wrapText="1"/>
    </xf>
    <xf numFmtId="0" fontId="78" fillId="0" borderId="6" xfId="0" applyFont="1" applyBorder="1" applyAlignment="1">
      <alignment vertical="center" wrapText="1"/>
    </xf>
    <xf numFmtId="0" fontId="76" fillId="0" borderId="7" xfId="0" applyFont="1" applyBorder="1"/>
    <xf numFmtId="0" fontId="77" fillId="0" borderId="0" xfId="0" applyFont="1" applyAlignment="1">
      <alignment wrapText="1"/>
    </xf>
    <xf numFmtId="0" fontId="74" fillId="0" borderId="1" xfId="0" applyFont="1" applyBorder="1" applyAlignment="1">
      <alignment wrapText="1"/>
    </xf>
    <xf numFmtId="0" fontId="73" fillId="2" borderId="0" xfId="0" applyFont="1" applyFill="1" applyAlignment="1"/>
    <xf numFmtId="0" fontId="76" fillId="0" borderId="0" xfId="0" applyFont="1" applyAlignment="1"/>
    <xf numFmtId="0" fontId="76" fillId="2" borderId="1" xfId="0" applyFont="1" applyFill="1" applyBorder="1" applyAlignment="1">
      <alignment vertical="center" wrapText="1"/>
    </xf>
    <xf numFmtId="0" fontId="76" fillId="0" borderId="0" xfId="0" applyFont="1" applyAlignment="1">
      <alignment vertical="center" wrapText="1"/>
    </xf>
    <xf numFmtId="0" fontId="73" fillId="2" borderId="1" xfId="0" applyFont="1" applyFill="1" applyBorder="1" applyAlignment="1">
      <alignment vertical="center" wrapText="1"/>
    </xf>
    <xf numFmtId="0" fontId="73" fillId="0" borderId="1" xfId="0" applyFont="1" applyBorder="1" applyAlignment="1">
      <alignment vertical="center" wrapText="1"/>
    </xf>
    <xf numFmtId="0" fontId="80" fillId="0" borderId="0" xfId="0" applyFont="1" applyAlignment="1">
      <alignment vertical="top"/>
    </xf>
    <xf numFmtId="165" fontId="76" fillId="0" borderId="1" xfId="0" applyNumberFormat="1" applyFont="1" applyBorder="1" applyAlignment="1">
      <alignment vertical="center" wrapText="1"/>
    </xf>
    <xf numFmtId="0" fontId="76" fillId="0" borderId="0" xfId="0" applyFont="1" applyAlignment="1">
      <alignment horizontal="center" vertical="top" wrapText="1"/>
    </xf>
  </cellXfs>
  <cellStyles count="1">
    <cellStyle name="Обычный" xfId="0" builtinId="0"/>
  </cellStyles>
  <dxfs count="40">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https://resh.edu.ru/subject/lesson/6173/start/192919/"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youtu.be/X69-PdB6Dhk" TargetMode="External"/><Relationship Id="rId2" Type="http://schemas.openxmlformats.org/officeDocument/2006/relationships/hyperlink" Target="https://youtu.be/lRuBg6CSSdw" TargetMode="External"/><Relationship Id="rId1" Type="http://schemas.openxmlformats.org/officeDocument/2006/relationships/hyperlink" Target="https://youtu.be/58bzJ6XG0FI" TargetMode="External"/><Relationship Id="rId4" Type="http://schemas.openxmlformats.org/officeDocument/2006/relationships/hyperlink" Target="https://youtu.be/XGCx4tbkD6g"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infourok.ru/prezentaciya-k-uroku-orkse-hristianskaya-semya-dlya-klassa-1782163.html"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infourok.ru/prezentaciya-k-uroku-orkse-hristianskaya-semya-dlya-klassa-1782163.html"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infourok.ru/prezentaciya-k-uroku-orkse-hristianskaya-semya-dlya-klassa-1782163.html"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s://infourok.ru/prezentaciya-k-uroku-orkse-hristianskaya-semya-dlya-klassa-1782163.html" TargetMode="External"/><Relationship Id="rId1" Type="http://schemas.openxmlformats.org/officeDocument/2006/relationships/hyperlink" Target="https://resh.edu.ru/subject/lesson/6187/start/194965/" TargetMode="External"/></Relationships>
</file>

<file path=xl/worksheets/_rels/sheet20.xml.rels><?xml version="1.0" encoding="UTF-8" standalone="yes"?>
<Relationships xmlns="http://schemas.openxmlformats.org/package/2006/relationships"><Relationship Id="rId2" Type="http://schemas.openxmlformats.org/officeDocument/2006/relationships/hyperlink" Target="https://resh.edu.ru/subject/lesson/7440/start/261253/" TargetMode="External"/><Relationship Id="rId1" Type="http://schemas.openxmlformats.org/officeDocument/2006/relationships/hyperlink" Target="https://resh.edu.ru/subject/lesson/7439/start/263013/"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s://resh.edu.ru/subject/lesson/7134/start/261799/"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s://resh.edu.ru/subject/lesson/3109/start/"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https://www.youtube.com/watch?time_continue=20&amp;v=7Q9pYEVjz_8&amp;feature=emb_logo" TargetMode="External"/><Relationship Id="rId7" Type="http://schemas.openxmlformats.org/officeDocument/2006/relationships/hyperlink" Target="https://www.youtube.com/watch?time_continue=20&amp;v=7Q9pYEVjz_8&amp;feature=emb_logo" TargetMode="External"/><Relationship Id="rId2" Type="http://schemas.openxmlformats.org/officeDocument/2006/relationships/hyperlink" Target="https://resh.edu.ru/subject/lesson/3218/start/" TargetMode="External"/><Relationship Id="rId1" Type="http://schemas.openxmlformats.org/officeDocument/2006/relationships/hyperlink" Target="https://sites.google.com/d/1srdJWO4yYzVog97wA58zN1oBl7aqn0BT/p/17vIu2GhTVifHjeEVh-JN0nd3-a94k4ST/edit" TargetMode="External"/><Relationship Id="rId6" Type="http://schemas.openxmlformats.org/officeDocument/2006/relationships/hyperlink" Target="https://sites.google.com/d/1srdJWO4yYzVog97wA58zN1oBl7aqn0BT/p/1IigVzGPXcmrGU8jSLftlKy-g6mAkrlQ_/edit" TargetMode="External"/><Relationship Id="rId5" Type="http://schemas.openxmlformats.org/officeDocument/2006/relationships/hyperlink" Target="https://interneturok.ru/lesson/biology/8-klass/bpovedenie-i-psihikab/zakonomernosti-raboty-golovnogo-mozga-vrozhdennye-i-priobretennye-formy-povedeniya" TargetMode="External"/><Relationship Id="rId4" Type="http://schemas.openxmlformats.org/officeDocument/2006/relationships/hyperlink" Target="https://resh.edu.ru/subject/lesson/3217/start/" TargetMode="External"/></Relationships>
</file>

<file path=xl/worksheets/_rels/sheet29.xml.rels><?xml version="1.0" encoding="UTF-8" standalone="yes"?>
<Relationships xmlns="http://schemas.openxmlformats.org/package/2006/relationships"><Relationship Id="rId8" Type="http://schemas.openxmlformats.org/officeDocument/2006/relationships/hyperlink" Target="https://www.youtube.com/watch?time_continue=20&amp;v=7Q9pYEVjz_8&amp;feature=emb_logo" TargetMode="External"/><Relationship Id="rId3" Type="http://schemas.openxmlformats.org/officeDocument/2006/relationships/hyperlink" Target="https://interneturok.ru/lesson/biology/8-klass/bpovedenie-i-psihikab/osobennosti-vysshey-nervnoy-deyatelnosti-cheloveka-rech-soznanie" TargetMode="External"/><Relationship Id="rId7" Type="http://schemas.openxmlformats.org/officeDocument/2006/relationships/hyperlink" Target="mailto:Gordaya53@mail.ru" TargetMode="External"/><Relationship Id="rId2" Type="http://schemas.openxmlformats.org/officeDocument/2006/relationships/hyperlink" Target="mailto:Gordaya53@mail.ru" TargetMode="External"/><Relationship Id="rId1" Type="http://schemas.openxmlformats.org/officeDocument/2006/relationships/hyperlink" Target="https://sites.google.com/d/1srdJWO4yYzVog97wA58zN1oBl7aqn0BT/p/17vIu2GhTVifHjeEVh-JN0nd3-a94k4ST/edit" TargetMode="External"/><Relationship Id="rId6" Type="http://schemas.openxmlformats.org/officeDocument/2006/relationships/hyperlink" Target="https://www.youtube.com/watch?time_continue=20&amp;v=7Q9pYEVjz_8&amp;feature=emb_logo" TargetMode="External"/><Relationship Id="rId5" Type="http://schemas.openxmlformats.org/officeDocument/2006/relationships/hyperlink" Target="https://sites.google.com/d/1srdJWO4yYzVog97wA58zN1oBl7aqn0BT/p/1IigVzGPXcmrGU8jSLftlKy-g6mAkrlQ_/edit" TargetMode="External"/><Relationship Id="rId10" Type="http://schemas.openxmlformats.org/officeDocument/2006/relationships/hyperlink" Target="https://interneturok.ru/lesson/biology/8-klass/bpovedenie-i-psihikab/biologicheskie-ritmy-son-i-ego-znachenie" TargetMode="External"/><Relationship Id="rId4" Type="http://schemas.openxmlformats.org/officeDocument/2006/relationships/hyperlink" Target="https://www.youtube.com/watch?v=GJI45Vvj2Lw" TargetMode="External"/><Relationship Id="rId9" Type="http://schemas.openxmlformats.org/officeDocument/2006/relationships/hyperlink" Target="mailto:FomNatali@list.ru" TargetMode="External"/></Relationships>
</file>

<file path=xl/worksheets/_rels/sheet30.xml.rels><?xml version="1.0" encoding="UTF-8" standalone="yes"?>
<Relationships xmlns="http://schemas.openxmlformats.org/package/2006/relationships"><Relationship Id="rId3" Type="http://schemas.openxmlformats.org/officeDocument/2006/relationships/hyperlink" Target="https://interneturok.ru/lesson/biology/8-klass/bpovedenie-i-psihikab/osobennosti-vysshey-nervnoy-deyatelnosti-cheloveka-rech-soznanie" TargetMode="External"/><Relationship Id="rId7" Type="http://schemas.openxmlformats.org/officeDocument/2006/relationships/hyperlink" Target="https://interneturok.ru/lesson/biology/8-klass/bpovedenie-i-psihikab/biologicheskie-ritmy-son-i-ego-znachenie" TargetMode="External"/><Relationship Id="rId2" Type="http://schemas.openxmlformats.org/officeDocument/2006/relationships/hyperlink" Target="https://sites.google.com/d/1srdJWO4yYzVog97wA58zN1oBl7aqn0BT/p/17vIu2GhTVifHjeEVh-JN0nd3-a94k4ST/edit" TargetMode="External"/><Relationship Id="rId1" Type="http://schemas.openxmlformats.org/officeDocument/2006/relationships/hyperlink" Target="https://resh.edu.ru/subject/lesson/3212/start/" TargetMode="External"/><Relationship Id="rId6" Type="http://schemas.openxmlformats.org/officeDocument/2006/relationships/hyperlink" Target="https://resh.edu.ru/subject/lesson/3211" TargetMode="External"/><Relationship Id="rId5" Type="http://schemas.openxmlformats.org/officeDocument/2006/relationships/hyperlink" Target="https://resh.edu.ru/subject/lesson/3463/start/" TargetMode="External"/><Relationship Id="rId4" Type="http://schemas.openxmlformats.org/officeDocument/2006/relationships/hyperlink" Target="https://sites.google.com/d/1srdJWO4yYzVog97wA58zN1oBl7aqn0BT/p/1IigVzGPXcmrGU8jSLftlKy-g6mAkrlQ_/edit"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https://sites.google.com/d/1srdJWO4yYzVog97wA58zN1oBl7aqn0BT/p/1DY5mrjApVPM_qH92233Unyk51IWkEG3d/edit" TargetMode="External"/><Relationship Id="rId2" Type="http://schemas.openxmlformats.org/officeDocument/2006/relationships/hyperlink" Target="https://vk.com/public193274548" TargetMode="External"/><Relationship Id="rId1" Type="http://schemas.openxmlformats.org/officeDocument/2006/relationships/hyperlink" Target="https://sites.google.com/d/1srdJWO4yYzVog97wA58zN1oBl7aqn0BT/p/1FEEQqnuXOudzrhgU-hMNaR_yPdvJLjwR/edit" TargetMode="External"/></Relationships>
</file>

<file path=xl/worksheets/_rels/sheet32.xml.rels><?xml version="1.0" encoding="UTF-8" standalone="yes"?>
<Relationships xmlns="http://schemas.openxmlformats.org/package/2006/relationships"><Relationship Id="rId2" Type="http://schemas.openxmlformats.org/officeDocument/2006/relationships/hyperlink" Target="https://sites.google.com/d/1srdJWO4yYzVog97wA58zN1oBl7aqn0BT/p/1SLs0BM07qRn6DbGp8qbB4G8QDHR8_y4I/edit" TargetMode="External"/><Relationship Id="rId1" Type="http://schemas.openxmlformats.org/officeDocument/2006/relationships/hyperlink" Target="https://sites.google.com/d/1srdJWO4yYzVog97wA58zN1oBl7aqn0BT/p/19bLalnzZqt7CnHbJmvVXrQOjyT5TKm9Z/edit" TargetMode="External"/></Relationships>
</file>

<file path=xl/worksheets/_rels/sheet33.xml.rels><?xml version="1.0" encoding="UTF-8" standalone="yes"?>
<Relationships xmlns="http://schemas.openxmlformats.org/package/2006/relationships"><Relationship Id="rId3" Type="http://schemas.openxmlformats.org/officeDocument/2006/relationships/hyperlink" Target="https://resh.edu.ru/subject/lesson/3236/start/" TargetMode="External"/><Relationship Id="rId2" Type="http://schemas.openxmlformats.org/officeDocument/2006/relationships/hyperlink" Target="https://rus-oge.sdamgia.ru/?redir=1" TargetMode="External"/><Relationship Id="rId1" Type="http://schemas.openxmlformats.org/officeDocument/2006/relationships/hyperlink" Target="https://sites.google.com/d/1srdJWO4yYzVog97wA58zN1oBl7aqn0BT/p/1JgfrwYr89ZL8M2AU6OeeTpQxkFuDFBcu/edit" TargetMode="External"/><Relationship Id="rId5" Type="http://schemas.openxmlformats.org/officeDocument/2006/relationships/hyperlink" Target="https://sites.google.com/d/1srdJWO4yYzVog97wA58zN1oBl7aqn0BT/p/1HyVARSHinXQYXX9huNbWgAycDeEsPEpv/edit" TargetMode="External"/><Relationship Id="rId4" Type="http://schemas.openxmlformats.org/officeDocument/2006/relationships/hyperlink" Target="https://rus-oge.sdamgia.ru/?redir=1" TargetMode="External"/></Relationships>
</file>

<file path=xl/worksheets/_rels/sheet34.xml.rels><?xml version="1.0" encoding="UTF-8" standalone="yes"?>
<Relationships xmlns="http://schemas.openxmlformats.org/package/2006/relationships"><Relationship Id="rId3" Type="http://schemas.openxmlformats.org/officeDocument/2006/relationships/hyperlink" Target="https://vk.com/id560381057" TargetMode="External"/><Relationship Id="rId2" Type="http://schemas.openxmlformats.org/officeDocument/2006/relationships/hyperlink" Target="https://vk.com/club193365998" TargetMode="External"/><Relationship Id="rId1" Type="http://schemas.openxmlformats.org/officeDocument/2006/relationships/hyperlink" Target="https://sites.google.com/d/1srdJWO4yYzVog97wA58zN1oBl7aqn0BT/p/1R-Wl4sfe0lFd6WWXVj-PTRzAmQfRzjE-/edit" TargetMode="External"/><Relationship Id="rId5" Type="http://schemas.openxmlformats.org/officeDocument/2006/relationships/hyperlink" Target="mailto:Gordaya53@mail.ru" TargetMode="External"/><Relationship Id="rId4" Type="http://schemas.openxmlformats.org/officeDocument/2006/relationships/hyperlink" Target="https://sites.google.com/d/1srdJWO4yYzVog97wA58zN1oBl7aqn0BT/p/1b9hmo-AXfnVZHLDwCeOH4RSyYAPNFdIr/edit" TargetMode="External"/></Relationships>
</file>

<file path=xl/worksheets/_rels/sheet35.xml.rels><?xml version="1.0" encoding="UTF-8" standalone="yes"?>
<Relationships xmlns="http://schemas.openxmlformats.org/package/2006/relationships"><Relationship Id="rId3" Type="http://schemas.openxmlformats.org/officeDocument/2006/relationships/hyperlink" Target="https://vk.com/club193366343" TargetMode="External"/><Relationship Id="rId2" Type="http://schemas.openxmlformats.org/officeDocument/2006/relationships/hyperlink" Target="https://sites.google.com/d/1srdJWO4yYzVog97wA58zN1oBl7aqn0BT/p/1UbvnYSvChCwD9Y5Nig1FSXvB7lKRnb79/edit" TargetMode="External"/><Relationship Id="rId1" Type="http://schemas.openxmlformats.org/officeDocument/2006/relationships/hyperlink" Target="https://vk.com/id560381057" TargetMode="External"/><Relationship Id="rId5" Type="http://schemas.openxmlformats.org/officeDocument/2006/relationships/hyperlink" Target="https://sites.google.com/d/1srdJWO4yYzVog97wA58zN1oBl7aqn0BT/p/1b9hmo-AXfnVZHLDwCeOH4RSyYAPNFdIr/edit" TargetMode="External"/><Relationship Id="rId4" Type="http://schemas.openxmlformats.org/officeDocument/2006/relationships/hyperlink" Target="https://vk.com/id560381057" TargetMode="External"/></Relationships>
</file>

<file path=xl/worksheets/_rels/sheet36.xml.rels><?xml version="1.0" encoding="UTF-8" standalone="yes"?>
<Relationships xmlns="http://schemas.openxmlformats.org/package/2006/relationships"><Relationship Id="rId3" Type="http://schemas.openxmlformats.org/officeDocument/2006/relationships/hyperlink" Target="https://vk.com/club193939868" TargetMode="External"/><Relationship Id="rId2" Type="http://schemas.openxmlformats.org/officeDocument/2006/relationships/hyperlink" Target="https://sites.google.com/d/1srdJWO4yYzVog97wA58zN1oBl7aqn0BT/p/1ZhnsYqNlP9VZVOe6PDdrJUIW0mGPo2_b/edit" TargetMode="External"/><Relationship Id="rId1" Type="http://schemas.openxmlformats.org/officeDocument/2006/relationships/hyperlink" Target="https://sites.google.com/d/1srdJWO4yYzVog97wA58zN1oBl7aqn0BT/p/1mdkICiqTWXafZv4a5ZolByZapHQGdjZw/edit" TargetMode="External"/><Relationship Id="rId4" Type="http://schemas.openxmlformats.org/officeDocument/2006/relationships/hyperlink" Target="mailto:Gordaya53@mail.ru" TargetMode="External"/></Relationships>
</file>

<file path=xl/worksheets/_rels/sheet37.xml.rels><?xml version="1.0" encoding="UTF-8" standalone="yes"?>
<Relationships xmlns="http://schemas.openxmlformats.org/package/2006/relationships"><Relationship Id="rId8" Type="http://schemas.openxmlformats.org/officeDocument/2006/relationships/hyperlink" Target="mailto:FomNatali@list.ru" TargetMode="External"/><Relationship Id="rId3" Type="http://schemas.openxmlformats.org/officeDocument/2006/relationships/hyperlink" Target="https://sites.google.com/d/1srdJWO4yYzVog97wA58zN1oBl7aqn0BT/p/1mdkICiqTWXafZv4a5ZolByZapHQGdjZw/edit" TargetMode="External"/><Relationship Id="rId7" Type="http://schemas.openxmlformats.org/officeDocument/2006/relationships/hyperlink" Target="https://resh.edu.ru/subject/lesson/3109/start/" TargetMode="External"/><Relationship Id="rId2" Type="http://schemas.openxmlformats.org/officeDocument/2006/relationships/hyperlink" Target="https://vk.com/club193269788" TargetMode="External"/><Relationship Id="rId1" Type="http://schemas.openxmlformats.org/officeDocument/2006/relationships/hyperlink" Target="https://resh.edu.ru/subject/lesson/3164/start/" TargetMode="External"/><Relationship Id="rId6" Type="http://schemas.openxmlformats.org/officeDocument/2006/relationships/hyperlink" Target="https://sites.google.com/d/1srdJWO4yYzVog97wA58zN1oBl7aqn0BT/p/1ZhnsYqNlP9VZVOe6PDdrJUIW0mGPo2_b/edit" TargetMode="External"/><Relationship Id="rId11" Type="http://schemas.openxmlformats.org/officeDocument/2006/relationships/hyperlink" Target="mailto:FomNatali@list.ru" TargetMode="External"/><Relationship Id="rId5" Type="http://schemas.openxmlformats.org/officeDocument/2006/relationships/hyperlink" Target="https://interneturok.ru/lesson/biology/11-klass/vzaimodeystvie-cheloveka-i-prirody/ohrana-prirody-i-perspektivy-ratsionalnogo-prirodopolzovaniya" TargetMode="External"/><Relationship Id="rId10" Type="http://schemas.openxmlformats.org/officeDocument/2006/relationships/hyperlink" Target="mailto:Gordaya53@mail.ru" TargetMode="External"/><Relationship Id="rId4" Type="http://schemas.openxmlformats.org/officeDocument/2006/relationships/hyperlink" Target="mailto:FomNatali@list.ru" TargetMode="External"/><Relationship Id="rId9" Type="http://schemas.openxmlformats.org/officeDocument/2006/relationships/hyperlink" Target="https://resh.edu.ru/subject/lesson/3418/start/"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resh.edu.ru/subject/lesson/5566/start/168978/" TargetMode="External"/><Relationship Id="rId1" Type="http://schemas.openxmlformats.org/officeDocument/2006/relationships/hyperlink" Target="https://resh.edu.ru/subject/lesson/5097/start/16895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resh.edu.ru/subject/lesson/4172/" TargetMode="External"/><Relationship Id="rId2" Type="http://schemas.openxmlformats.org/officeDocument/2006/relationships/hyperlink" Target="https://resh.edu.ru/subject/lesson/4193/" TargetMode="External"/><Relationship Id="rId1" Type="http://schemas.openxmlformats.org/officeDocument/2006/relationships/hyperlink" Target="https://resh.edu.ru/subject/lesson/4162/"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resh.edu.ru/subject/lesson/6010/start/190575/" TargetMode="External"/><Relationship Id="rId1" Type="http://schemas.openxmlformats.org/officeDocument/2006/relationships/hyperlink" Target="https://resh.edu.ru/subject/lesson/5129/start/1905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27"/>
  <sheetViews>
    <sheetView tabSelected="1" workbookViewId="0">
      <selection activeCell="B1" sqref="B1"/>
    </sheetView>
  </sheetViews>
  <sheetFormatPr baseColWidth="10" defaultColWidth="14.5" defaultRowHeight="15.75" customHeight="1"/>
  <cols>
    <col min="1" max="1" width="16.5" customWidth="1"/>
    <col min="2" max="2" width="18.1640625" customWidth="1"/>
    <col min="3" max="4" width="17.5" customWidth="1"/>
    <col min="5" max="5" width="45.5" customWidth="1"/>
  </cols>
  <sheetData>
    <row r="1" spans="1:8" ht="43">
      <c r="A1" s="1"/>
      <c r="B1" s="3" t="s">
        <v>0</v>
      </c>
      <c r="C1" s="4" t="s">
        <v>2</v>
      </c>
      <c r="D1" s="4" t="s">
        <v>3</v>
      </c>
      <c r="E1" s="4" t="s">
        <v>4</v>
      </c>
      <c r="F1" s="4" t="s">
        <v>5</v>
      </c>
      <c r="G1" s="4" t="s">
        <v>6</v>
      </c>
      <c r="H1" s="4" t="s">
        <v>7</v>
      </c>
    </row>
    <row r="2" spans="1:8" ht="13">
      <c r="A2" s="221" t="s">
        <v>8</v>
      </c>
      <c r="B2" s="222"/>
      <c r="C2" s="222"/>
      <c r="D2" s="222"/>
      <c r="E2" s="223"/>
      <c r="F2" s="224">
        <v>43941</v>
      </c>
      <c r="G2" s="222"/>
      <c r="H2" s="223"/>
    </row>
    <row r="3" spans="1:8" ht="42">
      <c r="A3" s="1">
        <v>1</v>
      </c>
      <c r="B3" s="7" t="s">
        <v>9</v>
      </c>
      <c r="C3" s="4" t="s">
        <v>10</v>
      </c>
      <c r="D3" s="4" t="s">
        <v>11</v>
      </c>
      <c r="E3" s="4" t="s">
        <v>12</v>
      </c>
      <c r="F3" s="4" t="s">
        <v>14</v>
      </c>
      <c r="G3" s="4" t="s">
        <v>16</v>
      </c>
      <c r="H3" s="4" t="s">
        <v>19</v>
      </c>
    </row>
    <row r="4" spans="1:8" ht="84">
      <c r="A4" s="1">
        <v>2</v>
      </c>
      <c r="B4" s="8" t="s">
        <v>25</v>
      </c>
      <c r="C4" s="4" t="s">
        <v>10</v>
      </c>
      <c r="D4" s="4" t="s">
        <v>26</v>
      </c>
      <c r="E4" s="9" t="s">
        <v>27</v>
      </c>
      <c r="F4" s="4" t="s">
        <v>33</v>
      </c>
      <c r="G4" s="4" t="s">
        <v>16</v>
      </c>
      <c r="H4" s="4" t="s">
        <v>39</v>
      </c>
    </row>
    <row r="5" spans="1:8" ht="84">
      <c r="A5" s="1">
        <v>3</v>
      </c>
      <c r="B5" s="8" t="s">
        <v>34</v>
      </c>
      <c r="C5" s="4" t="s">
        <v>10</v>
      </c>
      <c r="D5" s="4" t="s">
        <v>26</v>
      </c>
      <c r="E5" s="9" t="s">
        <v>40</v>
      </c>
      <c r="F5" s="4" t="s">
        <v>33</v>
      </c>
      <c r="G5" s="4" t="s">
        <v>16</v>
      </c>
      <c r="H5" s="4" t="s">
        <v>39</v>
      </c>
    </row>
    <row r="6" spans="1:8" ht="56">
      <c r="A6" s="1">
        <v>4</v>
      </c>
      <c r="B6" s="8" t="s">
        <v>38</v>
      </c>
      <c r="C6" s="4" t="s">
        <v>41</v>
      </c>
      <c r="D6" s="4" t="s">
        <v>26</v>
      </c>
      <c r="E6" s="4" t="s">
        <v>42</v>
      </c>
      <c r="F6" s="4" t="s">
        <v>43</v>
      </c>
      <c r="G6" s="4" t="s">
        <v>44</v>
      </c>
      <c r="H6" s="4" t="s">
        <v>45</v>
      </c>
    </row>
    <row r="7" spans="1:8" ht="13">
      <c r="A7" s="11" t="s">
        <v>46</v>
      </c>
      <c r="B7" s="11"/>
      <c r="C7" s="11"/>
      <c r="D7" s="11"/>
      <c r="E7" s="4"/>
      <c r="F7" s="12">
        <v>43942</v>
      </c>
      <c r="G7" s="12"/>
      <c r="H7" s="4"/>
    </row>
    <row r="8" spans="1:8" ht="84">
      <c r="A8" s="1">
        <v>1</v>
      </c>
      <c r="B8" s="8" t="s">
        <v>34</v>
      </c>
      <c r="C8" s="4" t="s">
        <v>10</v>
      </c>
      <c r="D8" s="4" t="s">
        <v>26</v>
      </c>
      <c r="E8" s="9" t="s">
        <v>54</v>
      </c>
      <c r="F8" s="4" t="s">
        <v>33</v>
      </c>
      <c r="G8" s="4" t="s">
        <v>55</v>
      </c>
      <c r="H8" s="4" t="s">
        <v>39</v>
      </c>
    </row>
    <row r="9" spans="1:8" ht="84">
      <c r="A9" s="1">
        <v>2</v>
      </c>
      <c r="B9" s="7" t="s">
        <v>9</v>
      </c>
      <c r="C9" s="4" t="s">
        <v>10</v>
      </c>
      <c r="D9" s="4" t="s">
        <v>26</v>
      </c>
      <c r="E9" s="4" t="s">
        <v>56</v>
      </c>
      <c r="F9" s="4" t="s">
        <v>57</v>
      </c>
      <c r="G9" s="4" t="s">
        <v>58</v>
      </c>
      <c r="H9" s="4" t="s">
        <v>39</v>
      </c>
    </row>
    <row r="10" spans="1:8" ht="84">
      <c r="A10" s="1">
        <v>3</v>
      </c>
      <c r="B10" s="8" t="s">
        <v>25</v>
      </c>
      <c r="C10" s="4" t="s">
        <v>10</v>
      </c>
      <c r="D10" s="4" t="s">
        <v>26</v>
      </c>
      <c r="E10" s="9" t="s">
        <v>59</v>
      </c>
      <c r="F10" s="4" t="s">
        <v>33</v>
      </c>
      <c r="G10" s="4" t="s">
        <v>60</v>
      </c>
      <c r="H10" s="4" t="s">
        <v>39</v>
      </c>
    </row>
    <row r="11" spans="1:8" ht="84">
      <c r="A11" s="1">
        <v>4</v>
      </c>
      <c r="B11" s="14" t="s">
        <v>61</v>
      </c>
      <c r="C11" s="4" t="s">
        <v>10</v>
      </c>
      <c r="D11" s="4" t="s">
        <v>73</v>
      </c>
      <c r="E11" s="4" t="s">
        <v>74</v>
      </c>
      <c r="F11" s="4" t="s">
        <v>75</v>
      </c>
      <c r="G11" s="4" t="s">
        <v>76</v>
      </c>
      <c r="H11" s="4" t="s">
        <v>39</v>
      </c>
    </row>
    <row r="12" spans="1:8" ht="42">
      <c r="A12" s="1">
        <v>5</v>
      </c>
      <c r="B12" s="10" t="s">
        <v>38</v>
      </c>
      <c r="C12" s="4" t="s">
        <v>41</v>
      </c>
      <c r="D12" s="4" t="s">
        <v>26</v>
      </c>
      <c r="E12" s="4" t="s">
        <v>79</v>
      </c>
      <c r="F12" s="4" t="s">
        <v>80</v>
      </c>
      <c r="G12" s="4" t="s">
        <v>81</v>
      </c>
      <c r="H12" s="4" t="s">
        <v>45</v>
      </c>
    </row>
    <row r="13" spans="1:8" ht="13">
      <c r="A13" s="225" t="s">
        <v>82</v>
      </c>
      <c r="B13" s="226"/>
      <c r="C13" s="226"/>
      <c r="D13" s="226"/>
      <c r="E13" s="227"/>
      <c r="F13" s="228">
        <v>43943</v>
      </c>
      <c r="G13" s="226"/>
      <c r="H13" s="227"/>
    </row>
    <row r="14" spans="1:8" ht="85">
      <c r="A14" s="1">
        <v>1</v>
      </c>
      <c r="B14" s="7" t="s">
        <v>9</v>
      </c>
      <c r="C14" s="13" t="s">
        <v>10</v>
      </c>
      <c r="D14" s="4" t="s">
        <v>86</v>
      </c>
      <c r="E14" s="4" t="s">
        <v>87</v>
      </c>
      <c r="F14" s="4" t="s">
        <v>88</v>
      </c>
      <c r="G14" s="4" t="s">
        <v>89</v>
      </c>
      <c r="H14" s="4" t="s">
        <v>90</v>
      </c>
    </row>
    <row r="15" spans="1:8" ht="85">
      <c r="A15" s="1">
        <v>2</v>
      </c>
      <c r="B15" s="8" t="s">
        <v>25</v>
      </c>
      <c r="C15" s="13" t="s">
        <v>10</v>
      </c>
      <c r="D15" s="4" t="s">
        <v>26</v>
      </c>
      <c r="E15" s="9" t="s">
        <v>92</v>
      </c>
      <c r="F15" s="4" t="s">
        <v>93</v>
      </c>
      <c r="G15" s="4" t="s">
        <v>44</v>
      </c>
      <c r="H15" s="4" t="s">
        <v>39</v>
      </c>
    </row>
    <row r="16" spans="1:8" ht="43">
      <c r="A16" s="1">
        <v>3</v>
      </c>
      <c r="B16" s="15" t="s">
        <v>94</v>
      </c>
      <c r="C16" s="13" t="s">
        <v>95</v>
      </c>
      <c r="D16" s="4" t="s">
        <v>26</v>
      </c>
      <c r="E16" s="11" t="s">
        <v>97</v>
      </c>
      <c r="F16" s="4" t="s">
        <v>100</v>
      </c>
      <c r="G16" s="4" t="s">
        <v>102</v>
      </c>
      <c r="H16" s="4" t="s">
        <v>103</v>
      </c>
    </row>
    <row r="17" spans="1:8" ht="85">
      <c r="A17" s="1">
        <v>4</v>
      </c>
      <c r="B17" s="8" t="s">
        <v>34</v>
      </c>
      <c r="C17" s="13" t="s">
        <v>10</v>
      </c>
      <c r="D17" s="4" t="s">
        <v>26</v>
      </c>
      <c r="E17" s="9" t="s">
        <v>107</v>
      </c>
      <c r="F17" s="4" t="s">
        <v>33</v>
      </c>
      <c r="G17" s="4" t="s">
        <v>44</v>
      </c>
      <c r="H17" s="4" t="s">
        <v>39</v>
      </c>
    </row>
    <row r="18" spans="1:8" ht="13">
      <c r="A18" s="225" t="s">
        <v>109</v>
      </c>
      <c r="B18" s="226"/>
      <c r="C18" s="226"/>
      <c r="D18" s="226"/>
      <c r="E18" s="227"/>
      <c r="F18" s="228">
        <v>43944</v>
      </c>
      <c r="G18" s="226"/>
      <c r="H18" s="227"/>
    </row>
    <row r="19" spans="1:8" ht="71">
      <c r="A19" s="1">
        <v>1</v>
      </c>
      <c r="B19" s="8" t="s">
        <v>34</v>
      </c>
      <c r="C19" s="13" t="s">
        <v>10</v>
      </c>
      <c r="D19" s="4" t="s">
        <v>26</v>
      </c>
      <c r="E19" s="9" t="s">
        <v>117</v>
      </c>
      <c r="F19" s="4" t="s">
        <v>33</v>
      </c>
      <c r="G19" s="4" t="s">
        <v>118</v>
      </c>
      <c r="H19" s="4" t="s">
        <v>24</v>
      </c>
    </row>
    <row r="20" spans="1:8" ht="71">
      <c r="A20" s="1">
        <v>2</v>
      </c>
      <c r="B20" s="7" t="s">
        <v>9</v>
      </c>
      <c r="C20" s="13" t="s">
        <v>10</v>
      </c>
      <c r="D20" s="4" t="s">
        <v>26</v>
      </c>
      <c r="E20" s="9" t="s">
        <v>129</v>
      </c>
      <c r="F20" s="4" t="s">
        <v>33</v>
      </c>
      <c r="G20" s="4" t="s">
        <v>118</v>
      </c>
      <c r="H20" s="4" t="s">
        <v>24</v>
      </c>
    </row>
    <row r="21" spans="1:8" ht="71">
      <c r="A21" s="1">
        <v>3</v>
      </c>
      <c r="B21" s="8" t="s">
        <v>25</v>
      </c>
      <c r="C21" s="13" t="s">
        <v>10</v>
      </c>
      <c r="D21" s="4" t="s">
        <v>26</v>
      </c>
      <c r="E21" s="4" t="s">
        <v>137</v>
      </c>
      <c r="F21" s="4" t="s">
        <v>33</v>
      </c>
      <c r="G21" s="4" t="s">
        <v>118</v>
      </c>
      <c r="H21" s="4" t="s">
        <v>24</v>
      </c>
    </row>
    <row r="22" spans="1:8" ht="71">
      <c r="A22" s="1">
        <v>4</v>
      </c>
      <c r="B22" s="16" t="s">
        <v>111</v>
      </c>
      <c r="C22" s="13" t="s">
        <v>10</v>
      </c>
      <c r="D22" s="4" t="s">
        <v>26</v>
      </c>
      <c r="E22" s="4" t="s">
        <v>141</v>
      </c>
      <c r="F22" s="4" t="s">
        <v>33</v>
      </c>
      <c r="G22" s="4" t="s">
        <v>118</v>
      </c>
      <c r="H22" s="4" t="s">
        <v>24</v>
      </c>
    </row>
    <row r="23" spans="1:8" ht="13">
      <c r="A23" s="225" t="s">
        <v>127</v>
      </c>
      <c r="B23" s="226"/>
      <c r="C23" s="226"/>
      <c r="D23" s="226"/>
      <c r="E23" s="227"/>
      <c r="F23" s="228">
        <v>43945</v>
      </c>
      <c r="G23" s="226"/>
      <c r="H23" s="227"/>
    </row>
    <row r="24" spans="1:8" ht="71">
      <c r="A24" s="1">
        <v>1</v>
      </c>
      <c r="B24" s="14" t="s">
        <v>131</v>
      </c>
      <c r="C24" s="13" t="s">
        <v>10</v>
      </c>
      <c r="D24" s="4" t="s">
        <v>26</v>
      </c>
      <c r="E24" s="4" t="s">
        <v>146</v>
      </c>
      <c r="F24" s="4" t="s">
        <v>33</v>
      </c>
      <c r="G24" s="4" t="s">
        <v>149</v>
      </c>
      <c r="H24" s="4" t="s">
        <v>24</v>
      </c>
    </row>
    <row r="25" spans="1:8" ht="71">
      <c r="A25" s="1">
        <v>2</v>
      </c>
      <c r="B25" s="8" t="s">
        <v>25</v>
      </c>
      <c r="C25" s="13" t="s">
        <v>10</v>
      </c>
      <c r="D25" s="4" t="s">
        <v>26</v>
      </c>
      <c r="E25" s="9" t="s">
        <v>150</v>
      </c>
      <c r="F25" s="4" t="s">
        <v>33</v>
      </c>
      <c r="G25" s="4" t="s">
        <v>149</v>
      </c>
      <c r="H25" s="4" t="s">
        <v>24</v>
      </c>
    </row>
    <row r="26" spans="1:8" ht="71">
      <c r="A26" s="1">
        <v>3</v>
      </c>
      <c r="B26" s="14" t="s">
        <v>61</v>
      </c>
      <c r="C26" s="13" t="s">
        <v>10</v>
      </c>
      <c r="D26" s="4" t="s">
        <v>26</v>
      </c>
      <c r="E26" s="4" t="s">
        <v>151</v>
      </c>
      <c r="F26" s="4" t="s">
        <v>33</v>
      </c>
      <c r="G26" s="4" t="s">
        <v>149</v>
      </c>
      <c r="H26" s="4" t="s">
        <v>24</v>
      </c>
    </row>
    <row r="27" spans="1:8" ht="42">
      <c r="A27" s="1">
        <v>4</v>
      </c>
      <c r="B27" s="10" t="s">
        <v>38</v>
      </c>
      <c r="C27" s="4" t="s">
        <v>41</v>
      </c>
      <c r="D27" s="4" t="s">
        <v>26</v>
      </c>
      <c r="E27" s="4" t="s">
        <v>152</v>
      </c>
      <c r="F27" s="4" t="s">
        <v>153</v>
      </c>
      <c r="G27" s="4" t="s">
        <v>149</v>
      </c>
      <c r="H27" s="4" t="s">
        <v>45</v>
      </c>
    </row>
  </sheetData>
  <mergeCells count="8">
    <mergeCell ref="A23:E23"/>
    <mergeCell ref="F23:H23"/>
    <mergeCell ref="A2:E2"/>
    <mergeCell ref="F2:H2"/>
    <mergeCell ref="A13:E13"/>
    <mergeCell ref="F13:H13"/>
    <mergeCell ref="A18:E18"/>
    <mergeCell ref="F18:H18"/>
  </mergeCells>
  <conditionalFormatting sqref="B3:C6 B8:C12 B14:C17 B19:C22 B24:C27">
    <cfRule type="notContainsBlanks" dxfId="39" priority="1">
      <formula>LEN(TRIM(B3))&gt;0</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H35"/>
  <sheetViews>
    <sheetView workbookViewId="0">
      <selection sqref="A1:H35"/>
    </sheetView>
  </sheetViews>
  <sheetFormatPr baseColWidth="10" defaultColWidth="14.5" defaultRowHeight="15.75" customHeight="1"/>
  <cols>
    <col min="1" max="1" width="16.5" customWidth="1"/>
    <col min="2" max="2" width="22.1640625" customWidth="1"/>
    <col min="3" max="3" width="14.6640625" customWidth="1"/>
    <col min="5" max="5" width="61" customWidth="1"/>
  </cols>
  <sheetData>
    <row r="1" spans="1:8" ht="43">
      <c r="A1" s="1" t="s">
        <v>1</v>
      </c>
      <c r="B1" s="3" t="s">
        <v>0</v>
      </c>
      <c r="C1" s="4" t="s">
        <v>2</v>
      </c>
      <c r="D1" s="4" t="s">
        <v>3</v>
      </c>
      <c r="E1" s="4" t="s">
        <v>4</v>
      </c>
      <c r="F1" s="4" t="s">
        <v>5</v>
      </c>
      <c r="G1" s="4" t="s">
        <v>6</v>
      </c>
      <c r="H1" s="4" t="s">
        <v>7</v>
      </c>
    </row>
    <row r="2" spans="1:8" ht="13">
      <c r="A2" s="221" t="s">
        <v>8</v>
      </c>
      <c r="B2" s="222"/>
      <c r="C2" s="222"/>
      <c r="D2" s="222"/>
      <c r="E2" s="223"/>
      <c r="F2" s="224">
        <v>43941</v>
      </c>
      <c r="G2" s="222"/>
      <c r="H2" s="223"/>
    </row>
    <row r="3" spans="1:8" ht="56">
      <c r="A3" s="1">
        <v>1</v>
      </c>
      <c r="B3" s="10" t="s">
        <v>38</v>
      </c>
      <c r="C3" s="4" t="s">
        <v>47</v>
      </c>
      <c r="D3" s="4" t="s">
        <v>26</v>
      </c>
      <c r="E3" s="4" t="s">
        <v>422</v>
      </c>
      <c r="F3" s="4" t="s">
        <v>49</v>
      </c>
      <c r="G3" s="4" t="s">
        <v>423</v>
      </c>
      <c r="H3" s="4" t="s">
        <v>51</v>
      </c>
    </row>
    <row r="4" spans="1:8" ht="42">
      <c r="A4" s="1">
        <v>2</v>
      </c>
      <c r="B4" s="8" t="s">
        <v>25</v>
      </c>
      <c r="C4" s="4" t="s">
        <v>424</v>
      </c>
      <c r="D4" s="4" t="s">
        <v>26</v>
      </c>
      <c r="E4" s="4" t="s">
        <v>426</v>
      </c>
      <c r="F4" s="4" t="s">
        <v>428</v>
      </c>
      <c r="G4" s="4" t="s">
        <v>254</v>
      </c>
      <c r="H4" s="4" t="s">
        <v>32</v>
      </c>
    </row>
    <row r="5" spans="1:8" ht="42">
      <c r="A5" s="1">
        <v>3</v>
      </c>
      <c r="B5" s="8" t="s">
        <v>34</v>
      </c>
      <c r="C5" s="4" t="s">
        <v>424</v>
      </c>
      <c r="D5" s="4" t="s">
        <v>26</v>
      </c>
      <c r="E5" s="4" t="s">
        <v>426</v>
      </c>
      <c r="F5" s="4" t="s">
        <v>428</v>
      </c>
      <c r="G5" s="4" t="s">
        <v>254</v>
      </c>
      <c r="H5" s="4" t="s">
        <v>32</v>
      </c>
    </row>
    <row r="6" spans="1:8" ht="28">
      <c r="A6" s="1">
        <v>4</v>
      </c>
      <c r="B6" s="14" t="s">
        <v>61</v>
      </c>
      <c r="C6" s="4" t="s">
        <v>424</v>
      </c>
      <c r="D6" s="4" t="s">
        <v>418</v>
      </c>
      <c r="E6" s="4" t="s">
        <v>436</v>
      </c>
      <c r="F6" s="4" t="s">
        <v>208</v>
      </c>
      <c r="G6" s="4" t="s">
        <v>437</v>
      </c>
      <c r="H6" s="4" t="s">
        <v>51</v>
      </c>
    </row>
    <row r="7" spans="1:8" ht="13">
      <c r="A7" s="221" t="s">
        <v>46</v>
      </c>
      <c r="B7" s="222"/>
      <c r="C7" s="222"/>
      <c r="D7" s="222"/>
      <c r="E7" s="223"/>
      <c r="F7" s="224">
        <v>43942</v>
      </c>
      <c r="G7" s="222"/>
      <c r="H7" s="223"/>
    </row>
    <row r="8" spans="1:8" ht="85">
      <c r="A8" s="1">
        <v>1</v>
      </c>
      <c r="B8" s="15" t="s">
        <v>94</v>
      </c>
      <c r="C8" s="13" t="s">
        <v>133</v>
      </c>
      <c r="D8" s="4" t="s">
        <v>441</v>
      </c>
      <c r="E8" s="4" t="s">
        <v>442</v>
      </c>
      <c r="F8" s="4" t="s">
        <v>115</v>
      </c>
      <c r="G8" s="4" t="s">
        <v>443</v>
      </c>
      <c r="H8" s="4" t="s">
        <v>103</v>
      </c>
    </row>
    <row r="9" spans="1:8" ht="42">
      <c r="A9" s="1">
        <v>2</v>
      </c>
      <c r="B9" s="8" t="s">
        <v>34</v>
      </c>
      <c r="C9" s="4" t="s">
        <v>424</v>
      </c>
      <c r="D9" s="4" t="s">
        <v>26</v>
      </c>
      <c r="E9" s="4" t="s">
        <v>436</v>
      </c>
      <c r="F9" s="4" t="s">
        <v>208</v>
      </c>
      <c r="G9" s="4" t="s">
        <v>445</v>
      </c>
      <c r="H9" s="4" t="s">
        <v>32</v>
      </c>
    </row>
    <row r="10" spans="1:8" ht="57">
      <c r="A10" s="229">
        <v>3</v>
      </c>
      <c r="B10" s="36" t="s">
        <v>201</v>
      </c>
      <c r="C10" s="13" t="s">
        <v>223</v>
      </c>
      <c r="D10" s="4" t="s">
        <v>228</v>
      </c>
      <c r="E10" s="17" t="s">
        <v>449</v>
      </c>
      <c r="F10" s="4" t="s">
        <v>225</v>
      </c>
      <c r="G10" s="4" t="s">
        <v>328</v>
      </c>
      <c r="H10" s="4" t="s">
        <v>306</v>
      </c>
    </row>
    <row r="11" spans="1:8" ht="43">
      <c r="A11" s="230"/>
      <c r="B11" s="36" t="s">
        <v>201</v>
      </c>
      <c r="C11" s="13" t="s">
        <v>450</v>
      </c>
      <c r="D11" s="4" t="s">
        <v>451</v>
      </c>
      <c r="E11" s="4" t="s">
        <v>452</v>
      </c>
      <c r="F11" s="4" t="s">
        <v>208</v>
      </c>
      <c r="G11" s="4" t="s">
        <v>453</v>
      </c>
      <c r="H11" s="42">
        <v>43944</v>
      </c>
    </row>
    <row r="12" spans="1:8" ht="84">
      <c r="A12" s="231"/>
      <c r="B12" s="36" t="s">
        <v>201</v>
      </c>
      <c r="C12" s="13" t="s">
        <v>227</v>
      </c>
      <c r="D12" s="4" t="s">
        <v>308</v>
      </c>
      <c r="E12" s="41" t="e">
        <f>HYPERLINK("https://www.youtube.com/watch?v=PEeDR5rbMEc","P 58-59 видео диктанта по желанию 
https://www.youtube.com/watch?v=PEeDR5rbMEc
Sb p 70 – прочитать сказку, выписать неизвестные слова (min 5) и составить с ними предложения, отправить в whatsapp + ex1-3 p 71
Чтение на аудио- по желанию
Пересказ на видео- "&amp;"также по желанию
")</f>
        <v>#VALUE!</v>
      </c>
      <c r="F12" s="55" t="s">
        <v>512</v>
      </c>
      <c r="G12" s="55" t="s">
        <v>513</v>
      </c>
      <c r="H12" s="56"/>
    </row>
    <row r="13" spans="1:8" ht="42">
      <c r="A13" s="1">
        <v>4</v>
      </c>
      <c r="B13" s="8" t="s">
        <v>25</v>
      </c>
      <c r="C13" s="4" t="s">
        <v>424</v>
      </c>
      <c r="D13" s="4" t="s">
        <v>26</v>
      </c>
      <c r="E13" s="4" t="s">
        <v>426</v>
      </c>
      <c r="F13" s="4" t="s">
        <v>208</v>
      </c>
      <c r="G13" s="4" t="s">
        <v>445</v>
      </c>
      <c r="H13" s="4" t="s">
        <v>32</v>
      </c>
    </row>
    <row r="14" spans="1:8" ht="42">
      <c r="A14" s="1">
        <v>5</v>
      </c>
      <c r="B14" s="7" t="s">
        <v>9</v>
      </c>
      <c r="C14" s="4" t="s">
        <v>424</v>
      </c>
      <c r="D14" s="4" t="s">
        <v>26</v>
      </c>
      <c r="E14" s="4" t="s">
        <v>426</v>
      </c>
      <c r="F14" s="4" t="s">
        <v>514</v>
      </c>
      <c r="G14" s="4" t="s">
        <v>445</v>
      </c>
      <c r="H14" s="4" t="s">
        <v>32</v>
      </c>
    </row>
    <row r="15" spans="1:8" ht="13">
      <c r="A15" s="221" t="s">
        <v>82</v>
      </c>
      <c r="B15" s="222"/>
      <c r="C15" s="222"/>
      <c r="D15" s="222"/>
      <c r="E15" s="223"/>
      <c r="F15" s="224">
        <v>43943</v>
      </c>
      <c r="G15" s="222"/>
      <c r="H15" s="223"/>
    </row>
    <row r="16" spans="1:8" ht="42">
      <c r="A16" s="1">
        <v>1</v>
      </c>
      <c r="B16" s="7" t="s">
        <v>9</v>
      </c>
      <c r="C16" s="4" t="s">
        <v>424</v>
      </c>
      <c r="D16" s="4" t="s">
        <v>26</v>
      </c>
      <c r="E16" s="4" t="s">
        <v>436</v>
      </c>
      <c r="F16" s="4" t="s">
        <v>514</v>
      </c>
      <c r="G16" s="4" t="s">
        <v>515</v>
      </c>
      <c r="H16" s="4" t="s">
        <v>32</v>
      </c>
    </row>
    <row r="17" spans="1:8" ht="42">
      <c r="A17" s="1">
        <v>2</v>
      </c>
      <c r="B17" s="8" t="s">
        <v>25</v>
      </c>
      <c r="C17" s="4" t="s">
        <v>424</v>
      </c>
      <c r="D17" s="4" t="s">
        <v>26</v>
      </c>
      <c r="E17" s="4" t="s">
        <v>426</v>
      </c>
      <c r="F17" s="4" t="s">
        <v>208</v>
      </c>
      <c r="G17" s="4" t="s">
        <v>515</v>
      </c>
      <c r="H17" s="4" t="s">
        <v>32</v>
      </c>
    </row>
    <row r="18" spans="1:8" ht="56">
      <c r="A18" s="229">
        <v>3</v>
      </c>
      <c r="B18" s="36" t="s">
        <v>201</v>
      </c>
      <c r="C18" s="13" t="s">
        <v>223</v>
      </c>
      <c r="D18" s="4" t="s">
        <v>228</v>
      </c>
      <c r="E18" s="17" t="s">
        <v>516</v>
      </c>
      <c r="F18" s="26" t="s">
        <v>225</v>
      </c>
      <c r="G18" s="4" t="s">
        <v>282</v>
      </c>
      <c r="H18" s="4" t="s">
        <v>306</v>
      </c>
    </row>
    <row r="19" spans="1:8" ht="57">
      <c r="A19" s="230"/>
      <c r="B19" s="36" t="s">
        <v>201</v>
      </c>
      <c r="C19" s="13" t="s">
        <v>450</v>
      </c>
      <c r="D19" s="4" t="s">
        <v>451</v>
      </c>
      <c r="E19" s="4" t="s">
        <v>517</v>
      </c>
      <c r="F19" s="4" t="s">
        <v>518</v>
      </c>
      <c r="G19" s="58">
        <v>43924</v>
      </c>
      <c r="H19" s="4" t="s">
        <v>520</v>
      </c>
    </row>
    <row r="20" spans="1:8" ht="85">
      <c r="A20" s="231"/>
      <c r="B20" s="36" t="s">
        <v>201</v>
      </c>
      <c r="C20" s="13" t="s">
        <v>227</v>
      </c>
      <c r="D20" s="4" t="s">
        <v>308</v>
      </c>
      <c r="E20" s="55" t="s">
        <v>522</v>
      </c>
      <c r="F20" s="4" t="s">
        <v>247</v>
      </c>
      <c r="G20" s="4" t="s">
        <v>519</v>
      </c>
      <c r="H20" s="4" t="s">
        <v>523</v>
      </c>
    </row>
    <row r="21" spans="1:8" ht="42">
      <c r="A21" s="1">
        <v>4</v>
      </c>
      <c r="B21" s="8" t="s">
        <v>34</v>
      </c>
      <c r="C21" s="4" t="s">
        <v>424</v>
      </c>
      <c r="D21" s="4" t="s">
        <v>26</v>
      </c>
      <c r="E21" s="4" t="s">
        <v>426</v>
      </c>
      <c r="F21" s="4" t="s">
        <v>514</v>
      </c>
      <c r="G21" s="4" t="s">
        <v>515</v>
      </c>
      <c r="H21" s="4" t="s">
        <v>32</v>
      </c>
    </row>
    <row r="22" spans="1:8" ht="43">
      <c r="A22" s="1">
        <v>5</v>
      </c>
      <c r="B22" s="14" t="s">
        <v>131</v>
      </c>
      <c r="C22" s="13" t="s">
        <v>424</v>
      </c>
      <c r="D22" s="4" t="s">
        <v>26</v>
      </c>
      <c r="E22" s="4" t="s">
        <v>436</v>
      </c>
      <c r="F22" s="4" t="s">
        <v>208</v>
      </c>
      <c r="G22" s="4" t="s">
        <v>528</v>
      </c>
      <c r="H22" s="4" t="s">
        <v>32</v>
      </c>
    </row>
    <row r="23" spans="1:8" ht="13">
      <c r="A23" s="221" t="s">
        <v>109</v>
      </c>
      <c r="B23" s="222"/>
      <c r="C23" s="222"/>
      <c r="D23" s="222"/>
      <c r="E23" s="223"/>
      <c r="F23" s="224">
        <v>43944</v>
      </c>
      <c r="G23" s="222"/>
      <c r="H23" s="223"/>
    </row>
    <row r="24" spans="1:8" ht="42">
      <c r="A24" s="1">
        <v>1</v>
      </c>
      <c r="B24" s="16" t="s">
        <v>111</v>
      </c>
      <c r="C24" s="4" t="s">
        <v>424</v>
      </c>
      <c r="D24" s="4" t="s">
        <v>26</v>
      </c>
      <c r="E24" s="4" t="s">
        <v>426</v>
      </c>
      <c r="F24" s="4" t="s">
        <v>208</v>
      </c>
      <c r="G24" s="4" t="s">
        <v>535</v>
      </c>
      <c r="H24" s="4" t="s">
        <v>32</v>
      </c>
    </row>
    <row r="25" spans="1:8" ht="42">
      <c r="A25" s="1">
        <v>2</v>
      </c>
      <c r="B25" s="8" t="s">
        <v>34</v>
      </c>
      <c r="C25" s="4" t="s">
        <v>424</v>
      </c>
      <c r="D25" s="4" t="s">
        <v>26</v>
      </c>
      <c r="E25" s="4" t="s">
        <v>436</v>
      </c>
      <c r="F25" s="4" t="s">
        <v>514</v>
      </c>
      <c r="G25" s="4" t="s">
        <v>536</v>
      </c>
      <c r="H25" s="4" t="s">
        <v>32</v>
      </c>
    </row>
    <row r="26" spans="1:8" ht="42">
      <c r="A26" s="1">
        <v>3</v>
      </c>
      <c r="B26" s="8" t="s">
        <v>25</v>
      </c>
      <c r="C26" s="4" t="s">
        <v>424</v>
      </c>
      <c r="D26" s="4" t="s">
        <v>26</v>
      </c>
      <c r="E26" s="4" t="s">
        <v>436</v>
      </c>
      <c r="F26" s="4" t="s">
        <v>514</v>
      </c>
      <c r="G26" s="4" t="s">
        <v>536</v>
      </c>
      <c r="H26" s="4" t="s">
        <v>32</v>
      </c>
    </row>
    <row r="27" spans="1:8" ht="43">
      <c r="A27" s="1">
        <v>4</v>
      </c>
      <c r="B27" s="10" t="s">
        <v>38</v>
      </c>
      <c r="C27" s="13" t="s">
        <v>47</v>
      </c>
      <c r="D27" s="4" t="s">
        <v>26</v>
      </c>
      <c r="E27" s="4" t="s">
        <v>422</v>
      </c>
      <c r="F27" s="4" t="s">
        <v>84</v>
      </c>
      <c r="G27" s="4" t="s">
        <v>423</v>
      </c>
      <c r="H27" s="4" t="s">
        <v>51</v>
      </c>
    </row>
    <row r="28" spans="1:8" ht="42">
      <c r="A28" s="1">
        <v>5</v>
      </c>
      <c r="B28" s="7" t="s">
        <v>9</v>
      </c>
      <c r="C28" s="4" t="s">
        <v>424</v>
      </c>
      <c r="D28" s="4" t="s">
        <v>26</v>
      </c>
      <c r="E28" s="4" t="s">
        <v>436</v>
      </c>
      <c r="F28" s="4" t="s">
        <v>428</v>
      </c>
      <c r="G28" s="4" t="s">
        <v>537</v>
      </c>
      <c r="H28" s="4" t="s">
        <v>32</v>
      </c>
    </row>
    <row r="29" spans="1:8" ht="13">
      <c r="A29" s="221" t="s">
        <v>127</v>
      </c>
      <c r="B29" s="222"/>
      <c r="C29" s="222"/>
      <c r="D29" s="222"/>
      <c r="E29" s="223"/>
      <c r="F29" s="224">
        <v>43945</v>
      </c>
      <c r="G29" s="222"/>
      <c r="H29" s="223"/>
    </row>
    <row r="30" spans="1:8" ht="29">
      <c r="A30" s="1">
        <v>1</v>
      </c>
      <c r="B30" s="10" t="s">
        <v>38</v>
      </c>
      <c r="C30" s="13" t="s">
        <v>47</v>
      </c>
      <c r="D30" s="4" t="s">
        <v>228</v>
      </c>
      <c r="E30" s="4" t="s">
        <v>538</v>
      </c>
      <c r="F30" s="4" t="s">
        <v>148</v>
      </c>
      <c r="G30" s="4" t="s">
        <v>423</v>
      </c>
      <c r="H30" s="4" t="s">
        <v>51</v>
      </c>
    </row>
    <row r="31" spans="1:8" ht="42">
      <c r="A31" s="1">
        <v>2</v>
      </c>
      <c r="B31" s="7" t="s">
        <v>9</v>
      </c>
      <c r="C31" s="4" t="s">
        <v>424</v>
      </c>
      <c r="D31" s="4" t="s">
        <v>26</v>
      </c>
      <c r="E31" s="4" t="s">
        <v>436</v>
      </c>
      <c r="F31" s="4" t="s">
        <v>514</v>
      </c>
      <c r="G31" s="4" t="s">
        <v>539</v>
      </c>
      <c r="H31" s="4" t="s">
        <v>32</v>
      </c>
    </row>
    <row r="32" spans="1:8" ht="42">
      <c r="A32" s="1">
        <v>3</v>
      </c>
      <c r="B32" s="14" t="s">
        <v>61</v>
      </c>
      <c r="C32" s="4" t="s">
        <v>424</v>
      </c>
      <c r="D32" s="4" t="s">
        <v>26</v>
      </c>
      <c r="E32" s="4" t="s">
        <v>426</v>
      </c>
      <c r="F32" s="4" t="s">
        <v>208</v>
      </c>
      <c r="G32" s="4" t="s">
        <v>536</v>
      </c>
      <c r="H32" s="4" t="s">
        <v>32</v>
      </c>
    </row>
    <row r="33" spans="1:8" ht="56">
      <c r="A33" s="229">
        <v>4</v>
      </c>
      <c r="B33" s="36" t="s">
        <v>201</v>
      </c>
      <c r="C33" s="13" t="s">
        <v>223</v>
      </c>
      <c r="D33" s="4" t="s">
        <v>228</v>
      </c>
      <c r="E33" s="17" t="s">
        <v>540</v>
      </c>
      <c r="F33" s="26" t="s">
        <v>225</v>
      </c>
      <c r="G33" s="4" t="s">
        <v>359</v>
      </c>
      <c r="H33" s="4" t="s">
        <v>306</v>
      </c>
    </row>
    <row r="34" spans="1:8" ht="57">
      <c r="A34" s="230"/>
      <c r="B34" s="36" t="s">
        <v>201</v>
      </c>
      <c r="C34" s="13" t="s">
        <v>450</v>
      </c>
      <c r="D34" s="4" t="s">
        <v>228</v>
      </c>
      <c r="E34" s="4" t="s">
        <v>541</v>
      </c>
      <c r="F34" s="4" t="s">
        <v>542</v>
      </c>
      <c r="G34" s="58">
        <v>43927</v>
      </c>
      <c r="H34" s="4" t="s">
        <v>543</v>
      </c>
    </row>
    <row r="35" spans="1:8" ht="84">
      <c r="A35" s="231"/>
      <c r="B35" s="36" t="s">
        <v>201</v>
      </c>
      <c r="C35" s="13" t="s">
        <v>227</v>
      </c>
      <c r="D35" s="4" t="s">
        <v>308</v>
      </c>
      <c r="E35" s="41" t="str">
        <f>HYPERLINK(" https://drive.google.com/open?id=1ljlCO5hAbiTZ694Qhkcs_Zl9_jGpU8pV","
https://drive.google.com/open?id=1ljlCO5hAbiTZ694Qhkcs_Zl9_jGpU8pV
cборник упражнений- упр 1,3,4,6,7,8,11,12- обязательно, остальные -по желанию
")</f>
        <v xml:space="preserve">
https://drive.google.com/open?id=1ljlCO5hAbiTZ694Qhkcs_Zl9_jGpU8pV
cборник упражнений- упр 1,3,4,6,7,8,11,12- обязательно, остальные -по желанию
</v>
      </c>
      <c r="F35" s="55" t="s">
        <v>247</v>
      </c>
      <c r="G35" s="63" t="s">
        <v>549</v>
      </c>
      <c r="H35" s="55" t="s">
        <v>553</v>
      </c>
    </row>
  </sheetData>
  <mergeCells count="13">
    <mergeCell ref="A33:A35"/>
    <mergeCell ref="A2:E2"/>
    <mergeCell ref="F2:H2"/>
    <mergeCell ref="A7:E7"/>
    <mergeCell ref="F7:H7"/>
    <mergeCell ref="A10:A12"/>
    <mergeCell ref="A15:E15"/>
    <mergeCell ref="F15:H15"/>
    <mergeCell ref="A18:A20"/>
    <mergeCell ref="A23:E23"/>
    <mergeCell ref="F23:H23"/>
    <mergeCell ref="A29:E29"/>
    <mergeCell ref="F29:H29"/>
  </mergeCells>
  <conditionalFormatting sqref="B3:C6 B8:C14 B16:B21 C16:C22 B24:C28 B30:C35">
    <cfRule type="notContainsBlanks" dxfId="28" priority="1">
      <formula>LEN(TRIM(B3))&gt;0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H35"/>
  <sheetViews>
    <sheetView workbookViewId="0">
      <selection sqref="A1:H35"/>
    </sheetView>
  </sheetViews>
  <sheetFormatPr baseColWidth="10" defaultColWidth="14.5" defaultRowHeight="15.75" customHeight="1"/>
  <cols>
    <col min="1" max="1" width="16.5" customWidth="1"/>
    <col min="2" max="2" width="17.83203125" customWidth="1"/>
    <col min="3" max="3" width="18.1640625" customWidth="1"/>
    <col min="5" max="5" width="62.6640625" customWidth="1"/>
    <col min="6" max="6" width="19" customWidth="1"/>
    <col min="8" max="8" width="18.5" customWidth="1"/>
  </cols>
  <sheetData>
    <row r="1" spans="1:8" ht="42">
      <c r="A1" s="1" t="s">
        <v>1</v>
      </c>
      <c r="B1" s="1" t="s">
        <v>0</v>
      </c>
      <c r="C1" s="17" t="s">
        <v>2</v>
      </c>
      <c r="D1" s="17" t="s">
        <v>3</v>
      </c>
      <c r="E1" s="17" t="s">
        <v>4</v>
      </c>
      <c r="F1" s="17" t="s">
        <v>5</v>
      </c>
      <c r="G1" s="17" t="s">
        <v>6</v>
      </c>
      <c r="H1" s="17" t="s">
        <v>7</v>
      </c>
    </row>
    <row r="2" spans="1:8" ht="13">
      <c r="A2" s="232" t="s">
        <v>8</v>
      </c>
      <c r="B2" s="222"/>
      <c r="C2" s="222"/>
      <c r="D2" s="222"/>
      <c r="E2" s="223"/>
      <c r="F2" s="233">
        <v>43941</v>
      </c>
      <c r="G2" s="222"/>
      <c r="H2" s="223"/>
    </row>
    <row r="3" spans="1:8" ht="42">
      <c r="A3" s="2">
        <v>1</v>
      </c>
      <c r="B3" s="62" t="s">
        <v>38</v>
      </c>
      <c r="C3" s="17" t="s">
        <v>175</v>
      </c>
      <c r="D3" s="17" t="s">
        <v>308</v>
      </c>
      <c r="E3" s="17" t="s">
        <v>550</v>
      </c>
      <c r="F3" s="17" t="s">
        <v>551</v>
      </c>
      <c r="G3" s="17" t="s">
        <v>268</v>
      </c>
      <c r="H3" s="17" t="s">
        <v>552</v>
      </c>
    </row>
    <row r="4" spans="1:8" ht="42">
      <c r="A4" s="2">
        <v>2</v>
      </c>
      <c r="B4" s="64" t="s">
        <v>25</v>
      </c>
      <c r="C4" s="17" t="s">
        <v>554</v>
      </c>
      <c r="D4" s="17" t="s">
        <v>26</v>
      </c>
      <c r="E4" s="17" t="s">
        <v>426</v>
      </c>
      <c r="F4" s="17" t="s">
        <v>428</v>
      </c>
      <c r="G4" s="17" t="s">
        <v>254</v>
      </c>
      <c r="H4" s="17" t="s">
        <v>32</v>
      </c>
    </row>
    <row r="5" spans="1:8" ht="42">
      <c r="A5" s="2">
        <v>3</v>
      </c>
      <c r="B5" s="64" t="s">
        <v>34</v>
      </c>
      <c r="C5" s="17" t="s">
        <v>554</v>
      </c>
      <c r="D5" s="17" t="s">
        <v>26</v>
      </c>
      <c r="E5" s="17" t="s">
        <v>426</v>
      </c>
      <c r="F5" s="17" t="s">
        <v>428</v>
      </c>
      <c r="G5" s="17" t="s">
        <v>254</v>
      </c>
      <c r="H5" s="17" t="s">
        <v>32</v>
      </c>
    </row>
    <row r="6" spans="1:8" ht="56">
      <c r="A6" s="234">
        <v>4</v>
      </c>
      <c r="B6" s="65" t="s">
        <v>201</v>
      </c>
      <c r="C6" s="66" t="s">
        <v>563</v>
      </c>
      <c r="D6" s="17" t="s">
        <v>564</v>
      </c>
      <c r="E6" s="17" t="s">
        <v>565</v>
      </c>
      <c r="F6" s="17" t="s">
        <v>566</v>
      </c>
      <c r="G6" s="17" t="s">
        <v>567</v>
      </c>
      <c r="H6" s="17" t="s">
        <v>568</v>
      </c>
    </row>
    <row r="7" spans="1:8" ht="42">
      <c r="A7" s="230"/>
      <c r="B7" s="65" t="s">
        <v>201</v>
      </c>
      <c r="C7" s="17" t="s">
        <v>569</v>
      </c>
      <c r="D7" s="17" t="s">
        <v>308</v>
      </c>
      <c r="E7" s="17" t="s">
        <v>570</v>
      </c>
      <c r="F7" s="17" t="s">
        <v>571</v>
      </c>
      <c r="G7" s="17" t="s">
        <v>572</v>
      </c>
      <c r="H7" s="17" t="s">
        <v>573</v>
      </c>
    </row>
    <row r="8" spans="1:8" ht="84">
      <c r="A8" s="231"/>
      <c r="B8" s="65" t="s">
        <v>201</v>
      </c>
      <c r="C8" s="17" t="s">
        <v>227</v>
      </c>
      <c r="D8" s="17" t="s">
        <v>308</v>
      </c>
      <c r="E8" s="67" t="s">
        <v>574</v>
      </c>
      <c r="F8" s="17" t="s">
        <v>247</v>
      </c>
      <c r="G8" s="68" t="s">
        <v>476</v>
      </c>
      <c r="H8" s="17" t="s">
        <v>232</v>
      </c>
    </row>
    <row r="9" spans="1:8" ht="13">
      <c r="A9" s="237" t="s">
        <v>46</v>
      </c>
      <c r="B9" s="222"/>
      <c r="C9" s="222"/>
      <c r="D9" s="222"/>
      <c r="E9" s="223"/>
      <c r="F9" s="238">
        <v>43942</v>
      </c>
      <c r="G9" s="222"/>
      <c r="H9" s="223"/>
    </row>
    <row r="10" spans="1:8" ht="42">
      <c r="A10" s="2">
        <v>1</v>
      </c>
      <c r="B10" s="69" t="s">
        <v>9</v>
      </c>
      <c r="C10" s="17" t="s">
        <v>554</v>
      </c>
      <c r="D10" s="17" t="s">
        <v>26</v>
      </c>
      <c r="E10" s="17" t="s">
        <v>426</v>
      </c>
      <c r="F10" s="17" t="s">
        <v>208</v>
      </c>
      <c r="G10" s="17" t="s">
        <v>567</v>
      </c>
      <c r="H10" s="17" t="s">
        <v>32</v>
      </c>
    </row>
    <row r="11" spans="1:8" ht="42">
      <c r="A11" s="2">
        <v>2</v>
      </c>
      <c r="B11" s="64" t="s">
        <v>25</v>
      </c>
      <c r="C11" s="17" t="s">
        <v>554</v>
      </c>
      <c r="D11" s="17" t="s">
        <v>26</v>
      </c>
      <c r="E11" s="17" t="s">
        <v>426</v>
      </c>
      <c r="F11" s="17" t="s">
        <v>428</v>
      </c>
      <c r="G11" s="17" t="s">
        <v>567</v>
      </c>
      <c r="H11" s="17" t="s">
        <v>32</v>
      </c>
    </row>
    <row r="12" spans="1:8" ht="42">
      <c r="A12" s="2">
        <v>3</v>
      </c>
      <c r="B12" s="64" t="s">
        <v>34</v>
      </c>
      <c r="C12" s="17" t="s">
        <v>554</v>
      </c>
      <c r="D12" s="17" t="s">
        <v>26</v>
      </c>
      <c r="E12" s="17" t="s">
        <v>426</v>
      </c>
      <c r="F12" s="17" t="s">
        <v>208</v>
      </c>
      <c r="G12" s="17" t="s">
        <v>567</v>
      </c>
      <c r="H12" s="17" t="s">
        <v>32</v>
      </c>
    </row>
    <row r="13" spans="1:8" ht="16">
      <c r="A13" s="2">
        <v>4</v>
      </c>
      <c r="B13" s="70" t="s">
        <v>94</v>
      </c>
      <c r="C13" s="71" t="s">
        <v>133</v>
      </c>
      <c r="D13" s="67" t="s">
        <v>113</v>
      </c>
      <c r="E13" s="67" t="s">
        <v>575</v>
      </c>
      <c r="F13" s="67" t="s">
        <v>115</v>
      </c>
      <c r="G13" s="67" t="s">
        <v>576</v>
      </c>
      <c r="H13" s="67" t="s">
        <v>577</v>
      </c>
    </row>
    <row r="14" spans="1:8" ht="42">
      <c r="A14" s="2">
        <v>5</v>
      </c>
      <c r="B14" s="72" t="s">
        <v>61</v>
      </c>
      <c r="C14" s="17" t="s">
        <v>554</v>
      </c>
      <c r="D14" s="17" t="s">
        <v>26</v>
      </c>
      <c r="E14" s="17" t="s">
        <v>426</v>
      </c>
      <c r="F14" s="17" t="s">
        <v>208</v>
      </c>
      <c r="G14" s="67" t="s">
        <v>578</v>
      </c>
      <c r="H14" s="17" t="s">
        <v>32</v>
      </c>
    </row>
    <row r="15" spans="1:8" ht="13">
      <c r="A15" s="237" t="s">
        <v>82</v>
      </c>
      <c r="B15" s="222"/>
      <c r="C15" s="222"/>
      <c r="D15" s="222"/>
      <c r="E15" s="223"/>
      <c r="F15" s="238">
        <v>43943</v>
      </c>
      <c r="G15" s="222"/>
      <c r="H15" s="223"/>
    </row>
    <row r="16" spans="1:8" ht="56">
      <c r="A16" s="234">
        <v>1</v>
      </c>
      <c r="B16" s="65" t="s">
        <v>201</v>
      </c>
      <c r="C16" s="71" t="s">
        <v>450</v>
      </c>
      <c r="D16" s="73"/>
      <c r="E16" s="67" t="s">
        <v>579</v>
      </c>
      <c r="F16" s="67" t="s">
        <v>580</v>
      </c>
      <c r="G16" s="67" t="s">
        <v>581</v>
      </c>
      <c r="H16" s="17" t="s">
        <v>543</v>
      </c>
    </row>
    <row r="17" spans="1:8" ht="56">
      <c r="A17" s="230"/>
      <c r="B17" s="65" t="s">
        <v>201</v>
      </c>
      <c r="C17" s="71" t="s">
        <v>227</v>
      </c>
      <c r="D17" s="67" t="s">
        <v>228</v>
      </c>
      <c r="E17" s="55" t="s">
        <v>466</v>
      </c>
      <c r="F17" s="67" t="s">
        <v>247</v>
      </c>
      <c r="G17" s="68" t="s">
        <v>582</v>
      </c>
      <c r="H17" s="17" t="s">
        <v>583</v>
      </c>
    </row>
    <row r="18" spans="1:8" ht="56">
      <c r="A18" s="231"/>
      <c r="B18" s="65" t="s">
        <v>201</v>
      </c>
      <c r="C18" s="71" t="s">
        <v>584</v>
      </c>
      <c r="D18" s="67" t="s">
        <v>585</v>
      </c>
      <c r="E18" s="67" t="s">
        <v>586</v>
      </c>
      <c r="F18" s="67" t="s">
        <v>571</v>
      </c>
      <c r="G18" s="67" t="s">
        <v>587</v>
      </c>
      <c r="H18" s="17" t="s">
        <v>568</v>
      </c>
    </row>
    <row r="19" spans="1:8" ht="56">
      <c r="A19" s="2">
        <v>2</v>
      </c>
      <c r="B19" s="64" t="s">
        <v>34</v>
      </c>
      <c r="C19" s="17" t="s">
        <v>554</v>
      </c>
      <c r="D19" s="17" t="s">
        <v>26</v>
      </c>
      <c r="E19" s="67" t="s">
        <v>579</v>
      </c>
      <c r="F19" s="17" t="s">
        <v>208</v>
      </c>
      <c r="G19" s="67" t="s">
        <v>588</v>
      </c>
      <c r="H19" s="17" t="s">
        <v>568</v>
      </c>
    </row>
    <row r="20" spans="1:8" ht="56">
      <c r="A20" s="2">
        <v>3</v>
      </c>
      <c r="B20" s="64" t="s">
        <v>25</v>
      </c>
      <c r="C20" s="17" t="s">
        <v>554</v>
      </c>
      <c r="D20" s="17" t="s">
        <v>26</v>
      </c>
      <c r="E20" s="67" t="s">
        <v>579</v>
      </c>
      <c r="F20" s="17" t="s">
        <v>208</v>
      </c>
      <c r="G20" s="67" t="s">
        <v>588</v>
      </c>
      <c r="H20" s="17" t="s">
        <v>568</v>
      </c>
    </row>
    <row r="21" spans="1:8" ht="42">
      <c r="A21" s="2">
        <v>4</v>
      </c>
      <c r="B21" s="69" t="s">
        <v>9</v>
      </c>
      <c r="C21" s="17" t="s">
        <v>554</v>
      </c>
      <c r="D21" s="17" t="s">
        <v>26</v>
      </c>
      <c r="E21" s="17" t="s">
        <v>426</v>
      </c>
      <c r="F21" s="17" t="s">
        <v>428</v>
      </c>
      <c r="G21" s="67" t="s">
        <v>588</v>
      </c>
      <c r="H21" s="17" t="s">
        <v>32</v>
      </c>
    </row>
    <row r="22" spans="1:8" ht="42">
      <c r="A22" s="2">
        <v>5</v>
      </c>
      <c r="B22" s="72" t="s">
        <v>131</v>
      </c>
      <c r="C22" s="17" t="s">
        <v>554</v>
      </c>
      <c r="D22" s="17" t="s">
        <v>26</v>
      </c>
      <c r="E22" s="17" t="s">
        <v>426</v>
      </c>
      <c r="F22" s="17" t="s">
        <v>208</v>
      </c>
      <c r="G22" s="67" t="s">
        <v>588</v>
      </c>
      <c r="H22" s="17" t="s">
        <v>32</v>
      </c>
    </row>
    <row r="23" spans="1:8" ht="13">
      <c r="A23" s="235" t="s">
        <v>109</v>
      </c>
      <c r="B23" s="222"/>
      <c r="C23" s="222"/>
      <c r="D23" s="222"/>
      <c r="E23" s="223"/>
      <c r="F23" s="236">
        <v>43944</v>
      </c>
      <c r="G23" s="222"/>
      <c r="H23" s="223"/>
    </row>
    <row r="24" spans="1:8" ht="42">
      <c r="A24" s="1">
        <v>1</v>
      </c>
      <c r="B24" s="32" t="s">
        <v>38</v>
      </c>
      <c r="C24" s="27" t="s">
        <v>175</v>
      </c>
      <c r="D24" s="17" t="s">
        <v>26</v>
      </c>
      <c r="E24" s="38" t="s">
        <v>589</v>
      </c>
      <c r="F24" s="17" t="s">
        <v>596</v>
      </c>
      <c r="G24" s="17" t="s">
        <v>597</v>
      </c>
      <c r="H24" s="17" t="s">
        <v>552</v>
      </c>
    </row>
    <row r="25" spans="1:8" ht="56">
      <c r="A25" s="1">
        <v>2</v>
      </c>
      <c r="B25" s="20" t="s">
        <v>25</v>
      </c>
      <c r="C25" s="17" t="s">
        <v>554</v>
      </c>
      <c r="D25" s="17" t="s">
        <v>26</v>
      </c>
      <c r="E25" s="17" t="s">
        <v>579</v>
      </c>
      <c r="F25" s="17" t="s">
        <v>208</v>
      </c>
      <c r="G25" s="17" t="s">
        <v>598</v>
      </c>
      <c r="H25" s="17" t="s">
        <v>568</v>
      </c>
    </row>
    <row r="26" spans="1:8" ht="56">
      <c r="A26" s="1">
        <v>3</v>
      </c>
      <c r="B26" s="20" t="s">
        <v>34</v>
      </c>
      <c r="C26" s="17" t="s">
        <v>554</v>
      </c>
      <c r="D26" s="17" t="s">
        <v>26</v>
      </c>
      <c r="E26" s="17" t="s">
        <v>579</v>
      </c>
      <c r="F26" s="17" t="s">
        <v>208</v>
      </c>
      <c r="G26" s="17" t="s">
        <v>600</v>
      </c>
      <c r="H26" s="17" t="s">
        <v>568</v>
      </c>
    </row>
    <row r="27" spans="1:8" ht="42">
      <c r="A27" s="1">
        <v>4</v>
      </c>
      <c r="B27" s="19" t="s">
        <v>9</v>
      </c>
      <c r="C27" s="17" t="s">
        <v>554</v>
      </c>
      <c r="D27" s="17" t="s">
        <v>26</v>
      </c>
      <c r="E27" s="17" t="s">
        <v>426</v>
      </c>
      <c r="F27" s="17" t="s">
        <v>428</v>
      </c>
      <c r="G27" s="17" t="s">
        <v>600</v>
      </c>
      <c r="H27" s="17" t="s">
        <v>32</v>
      </c>
    </row>
    <row r="28" spans="1:8" ht="30">
      <c r="A28" s="229">
        <v>5</v>
      </c>
      <c r="B28" s="23" t="s">
        <v>201</v>
      </c>
      <c r="C28" s="27" t="s">
        <v>450</v>
      </c>
      <c r="D28" s="74"/>
      <c r="E28" s="17" t="s">
        <v>579</v>
      </c>
      <c r="F28" s="17" t="s">
        <v>580</v>
      </c>
      <c r="G28" s="75">
        <v>43926</v>
      </c>
      <c r="H28" s="17" t="s">
        <v>614</v>
      </c>
    </row>
    <row r="29" spans="1:8" ht="42">
      <c r="A29" s="230"/>
      <c r="B29" s="23" t="s">
        <v>201</v>
      </c>
      <c r="C29" s="27" t="s">
        <v>584</v>
      </c>
      <c r="D29" s="17" t="s">
        <v>616</v>
      </c>
      <c r="E29" s="17" t="s">
        <v>617</v>
      </c>
      <c r="F29" s="17" t="s">
        <v>618</v>
      </c>
      <c r="G29" s="17" t="s">
        <v>619</v>
      </c>
      <c r="H29" s="17" t="s">
        <v>620</v>
      </c>
    </row>
    <row r="30" spans="1:8" ht="84">
      <c r="A30" s="231"/>
      <c r="B30" s="23" t="s">
        <v>201</v>
      </c>
      <c r="C30" s="27" t="s">
        <v>227</v>
      </c>
      <c r="D30" s="17" t="s">
        <v>622</v>
      </c>
      <c r="E30" s="17" t="s">
        <v>624</v>
      </c>
      <c r="F30" s="17" t="s">
        <v>247</v>
      </c>
      <c r="G30" s="77" t="s">
        <v>363</v>
      </c>
      <c r="H30" s="17" t="s">
        <v>631</v>
      </c>
    </row>
    <row r="31" spans="1:8" ht="13">
      <c r="A31" s="232" t="s">
        <v>127</v>
      </c>
      <c r="B31" s="222"/>
      <c r="C31" s="222"/>
      <c r="D31" s="222"/>
      <c r="E31" s="223"/>
      <c r="F31" s="233">
        <v>43945</v>
      </c>
      <c r="G31" s="222"/>
      <c r="H31" s="223"/>
    </row>
    <row r="32" spans="1:8" ht="42">
      <c r="A32" s="1">
        <v>1</v>
      </c>
      <c r="B32" s="30" t="s">
        <v>111</v>
      </c>
      <c r="C32" s="17" t="s">
        <v>554</v>
      </c>
      <c r="D32" s="17" t="s">
        <v>26</v>
      </c>
      <c r="E32" s="17" t="s">
        <v>426</v>
      </c>
      <c r="F32" s="17" t="s">
        <v>208</v>
      </c>
      <c r="G32" s="17" t="s">
        <v>598</v>
      </c>
      <c r="H32" s="17" t="s">
        <v>32</v>
      </c>
    </row>
    <row r="33" spans="1:8" ht="42">
      <c r="A33" s="1">
        <v>2</v>
      </c>
      <c r="B33" s="19" t="s">
        <v>9</v>
      </c>
      <c r="C33" s="17" t="s">
        <v>554</v>
      </c>
      <c r="D33" s="17" t="s">
        <v>26</v>
      </c>
      <c r="E33" s="17" t="s">
        <v>579</v>
      </c>
      <c r="F33" s="17" t="s">
        <v>428</v>
      </c>
      <c r="G33" s="17" t="s">
        <v>636</v>
      </c>
      <c r="H33" s="17" t="s">
        <v>32</v>
      </c>
    </row>
    <row r="34" spans="1:8" ht="42">
      <c r="A34" s="1">
        <v>3</v>
      </c>
      <c r="B34" s="32" t="s">
        <v>38</v>
      </c>
      <c r="C34" s="27" t="s">
        <v>175</v>
      </c>
      <c r="D34" s="17" t="s">
        <v>458</v>
      </c>
      <c r="E34" s="17" t="s">
        <v>338</v>
      </c>
      <c r="F34" s="17" t="s">
        <v>637</v>
      </c>
      <c r="G34" s="17" t="s">
        <v>220</v>
      </c>
      <c r="H34" s="17" t="s">
        <v>386</v>
      </c>
    </row>
    <row r="35" spans="1:8" ht="56">
      <c r="A35" s="1">
        <v>4</v>
      </c>
      <c r="B35" s="40" t="s">
        <v>61</v>
      </c>
      <c r="C35" s="17" t="s">
        <v>554</v>
      </c>
      <c r="D35" s="17" t="s">
        <v>26</v>
      </c>
      <c r="E35" s="17" t="s">
        <v>426</v>
      </c>
      <c r="F35" s="17" t="s">
        <v>208</v>
      </c>
      <c r="G35" s="17" t="s">
        <v>636</v>
      </c>
      <c r="H35" s="17" t="s">
        <v>568</v>
      </c>
    </row>
  </sheetData>
  <mergeCells count="13">
    <mergeCell ref="A15:E15"/>
    <mergeCell ref="F15:H15"/>
    <mergeCell ref="A2:E2"/>
    <mergeCell ref="F2:H2"/>
    <mergeCell ref="A6:A8"/>
    <mergeCell ref="A9:E9"/>
    <mergeCell ref="F9:H9"/>
    <mergeCell ref="A16:A18"/>
    <mergeCell ref="A23:E23"/>
    <mergeCell ref="F23:H23"/>
    <mergeCell ref="A28:A30"/>
    <mergeCell ref="A31:E31"/>
    <mergeCell ref="F31:H31"/>
  </mergeCells>
  <conditionalFormatting sqref="B3:C8 B10:C14 B16:B21 C16:C22 B24:C30 B32:C35">
    <cfRule type="notContainsBlanks" dxfId="27" priority="1">
      <formula>LEN(TRIM(B3))&gt;0</formula>
    </cfRule>
  </conditionalFormatting>
  <hyperlinks>
    <hyperlink ref="E2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H35"/>
  <sheetViews>
    <sheetView workbookViewId="0">
      <selection sqref="A1:H35"/>
    </sheetView>
  </sheetViews>
  <sheetFormatPr baseColWidth="10" defaultColWidth="14.5" defaultRowHeight="15.75" customHeight="1"/>
  <cols>
    <col min="1" max="1" width="16.5" customWidth="1"/>
    <col min="2" max="2" width="22.5" customWidth="1"/>
    <col min="3" max="3" width="22.33203125" customWidth="1"/>
    <col min="5" max="5" width="59.1640625" customWidth="1"/>
  </cols>
  <sheetData>
    <row r="1" spans="1:8" ht="43">
      <c r="A1" s="1" t="s">
        <v>1</v>
      </c>
      <c r="B1" s="3" t="s">
        <v>0</v>
      </c>
      <c r="C1" s="4" t="s">
        <v>2</v>
      </c>
      <c r="D1" s="4" t="s">
        <v>3</v>
      </c>
      <c r="E1" s="4" t="s">
        <v>4</v>
      </c>
      <c r="F1" s="4" t="s">
        <v>5</v>
      </c>
      <c r="G1" s="4" t="s">
        <v>6</v>
      </c>
      <c r="H1" s="4" t="s">
        <v>7</v>
      </c>
    </row>
    <row r="2" spans="1:8" ht="13">
      <c r="A2" s="221" t="s">
        <v>8</v>
      </c>
      <c r="B2" s="222"/>
      <c r="C2" s="222"/>
      <c r="D2" s="222"/>
      <c r="E2" s="223"/>
      <c r="F2" s="224">
        <v>43941</v>
      </c>
      <c r="G2" s="222"/>
      <c r="H2" s="223"/>
    </row>
    <row r="3" spans="1:8" ht="42">
      <c r="A3" s="1">
        <v>1</v>
      </c>
      <c r="B3" s="10" t="s">
        <v>38</v>
      </c>
      <c r="C3" s="4" t="s">
        <v>294</v>
      </c>
      <c r="D3" s="4" t="s">
        <v>26</v>
      </c>
      <c r="E3" s="4" t="s">
        <v>605</v>
      </c>
      <c r="F3" s="4" t="s">
        <v>297</v>
      </c>
      <c r="G3" s="4" t="s">
        <v>298</v>
      </c>
      <c r="H3" s="4" t="s">
        <v>299</v>
      </c>
    </row>
    <row r="4" spans="1:8" ht="42">
      <c r="A4" s="1">
        <v>2</v>
      </c>
      <c r="B4" s="8" t="s">
        <v>25</v>
      </c>
      <c r="C4" s="76" t="s">
        <v>611</v>
      </c>
      <c r="D4" s="4" t="s">
        <v>628</v>
      </c>
      <c r="E4" s="4" t="s">
        <v>629</v>
      </c>
      <c r="F4" s="4" t="s">
        <v>630</v>
      </c>
      <c r="G4" s="4" t="s">
        <v>254</v>
      </c>
      <c r="H4" s="4" t="s">
        <v>32</v>
      </c>
    </row>
    <row r="5" spans="1:8" ht="42">
      <c r="A5" s="1">
        <v>3</v>
      </c>
      <c r="B5" s="8" t="s">
        <v>34</v>
      </c>
      <c r="C5" s="4" t="s">
        <v>611</v>
      </c>
      <c r="D5" s="4" t="s">
        <v>628</v>
      </c>
      <c r="E5" s="4" t="s">
        <v>632</v>
      </c>
      <c r="F5" s="4" t="s">
        <v>630</v>
      </c>
      <c r="G5" s="4" t="s">
        <v>254</v>
      </c>
      <c r="H5" s="4" t="s">
        <v>32</v>
      </c>
    </row>
    <row r="6" spans="1:8" ht="42">
      <c r="A6" s="1">
        <v>4</v>
      </c>
      <c r="B6" s="14" t="s">
        <v>131</v>
      </c>
      <c r="C6" s="4" t="s">
        <v>633</v>
      </c>
      <c r="D6" s="4" t="s">
        <v>634</v>
      </c>
      <c r="E6" s="54" t="s">
        <v>635</v>
      </c>
      <c r="F6" s="4" t="s">
        <v>208</v>
      </c>
      <c r="G6" s="4" t="s">
        <v>254</v>
      </c>
      <c r="H6" s="4" t="s">
        <v>51</v>
      </c>
    </row>
    <row r="7" spans="1:8" ht="29">
      <c r="A7" s="229">
        <v>5</v>
      </c>
      <c r="B7" s="36" t="s">
        <v>201</v>
      </c>
      <c r="C7" s="13" t="s">
        <v>450</v>
      </c>
      <c r="D7" s="4" t="s">
        <v>330</v>
      </c>
      <c r="E7" s="4" t="s">
        <v>643</v>
      </c>
      <c r="F7" s="4" t="s">
        <v>208</v>
      </c>
      <c r="G7" s="4" t="s">
        <v>645</v>
      </c>
      <c r="H7" s="4" t="s">
        <v>614</v>
      </c>
    </row>
    <row r="8" spans="1:8" ht="56">
      <c r="A8" s="230"/>
      <c r="B8" s="36" t="s">
        <v>201</v>
      </c>
      <c r="C8" s="13" t="s">
        <v>223</v>
      </c>
      <c r="D8" s="4" t="s">
        <v>228</v>
      </c>
      <c r="E8" s="17" t="s">
        <v>449</v>
      </c>
      <c r="F8" s="26" t="s">
        <v>225</v>
      </c>
      <c r="G8" s="4" t="s">
        <v>650</v>
      </c>
      <c r="H8" s="4" t="s">
        <v>306</v>
      </c>
    </row>
    <row r="9" spans="1:8" ht="85">
      <c r="A9" s="231"/>
      <c r="B9" s="36" t="s">
        <v>201</v>
      </c>
      <c r="C9" s="13" t="s">
        <v>227</v>
      </c>
      <c r="D9" s="4" t="s">
        <v>308</v>
      </c>
      <c r="E9" s="67" t="s">
        <v>574</v>
      </c>
      <c r="F9" s="4" t="s">
        <v>231</v>
      </c>
      <c r="G9" s="63" t="s">
        <v>248</v>
      </c>
      <c r="H9" s="4" t="s">
        <v>652</v>
      </c>
    </row>
    <row r="10" spans="1:8" ht="13">
      <c r="A10" s="221" t="s">
        <v>46</v>
      </c>
      <c r="B10" s="222"/>
      <c r="C10" s="222"/>
      <c r="D10" s="222"/>
      <c r="E10" s="223"/>
      <c r="F10" s="224">
        <v>43942</v>
      </c>
      <c r="G10" s="222"/>
      <c r="H10" s="223"/>
    </row>
    <row r="11" spans="1:8" ht="29">
      <c r="A11" s="1">
        <v>1</v>
      </c>
      <c r="B11" s="7" t="s">
        <v>9</v>
      </c>
      <c r="C11" s="13" t="s">
        <v>633</v>
      </c>
      <c r="D11" s="4" t="s">
        <v>653</v>
      </c>
      <c r="E11" s="4" t="s">
        <v>654</v>
      </c>
      <c r="F11" s="4" t="s">
        <v>655</v>
      </c>
      <c r="G11" s="4" t="s">
        <v>645</v>
      </c>
      <c r="H11" s="4" t="s">
        <v>280</v>
      </c>
    </row>
    <row r="12" spans="1:8" ht="43">
      <c r="A12" s="1">
        <v>2</v>
      </c>
      <c r="B12" s="8" t="s">
        <v>25</v>
      </c>
      <c r="C12" s="13" t="s">
        <v>633</v>
      </c>
      <c r="D12" s="4" t="s">
        <v>628</v>
      </c>
      <c r="E12" s="4" t="s">
        <v>656</v>
      </c>
      <c r="F12" s="4" t="s">
        <v>393</v>
      </c>
      <c r="G12" s="4" t="s">
        <v>645</v>
      </c>
      <c r="H12" s="4" t="s">
        <v>657</v>
      </c>
    </row>
    <row r="13" spans="1:8" ht="57">
      <c r="A13" s="1">
        <v>3</v>
      </c>
      <c r="B13" s="8" t="s">
        <v>34</v>
      </c>
      <c r="C13" s="13" t="s">
        <v>633</v>
      </c>
      <c r="D13" s="4" t="s">
        <v>658</v>
      </c>
      <c r="E13" s="4" t="s">
        <v>660</v>
      </c>
      <c r="F13" s="4" t="s">
        <v>661</v>
      </c>
      <c r="G13" s="4" t="s">
        <v>663</v>
      </c>
      <c r="H13" s="4" t="s">
        <v>664</v>
      </c>
    </row>
    <row r="14" spans="1:8" ht="29">
      <c r="A14" s="229">
        <v>4</v>
      </c>
      <c r="B14" s="36" t="s">
        <v>201</v>
      </c>
      <c r="C14" s="13" t="s">
        <v>450</v>
      </c>
      <c r="D14" s="4" t="s">
        <v>228</v>
      </c>
      <c r="E14" s="4" t="s">
        <v>643</v>
      </c>
      <c r="F14" s="4" t="s">
        <v>208</v>
      </c>
      <c r="G14" s="4" t="s">
        <v>614</v>
      </c>
      <c r="H14" s="81"/>
    </row>
    <row r="15" spans="1:8" ht="56">
      <c r="A15" s="230"/>
      <c r="B15" s="36" t="s">
        <v>201</v>
      </c>
      <c r="C15" s="13" t="s">
        <v>223</v>
      </c>
      <c r="D15" s="4" t="s">
        <v>228</v>
      </c>
      <c r="E15" s="17" t="s">
        <v>506</v>
      </c>
      <c r="F15" s="26" t="s">
        <v>225</v>
      </c>
      <c r="G15" s="4" t="s">
        <v>669</v>
      </c>
      <c r="H15" s="4" t="s">
        <v>306</v>
      </c>
    </row>
    <row r="16" spans="1:8" ht="85">
      <c r="A16" s="231"/>
      <c r="B16" s="36" t="s">
        <v>201</v>
      </c>
      <c r="C16" s="13" t="s">
        <v>227</v>
      </c>
      <c r="D16" s="4" t="s">
        <v>228</v>
      </c>
      <c r="E16" s="55" t="s">
        <v>466</v>
      </c>
      <c r="F16" s="4" t="s">
        <v>231</v>
      </c>
      <c r="G16" s="78" t="s">
        <v>582</v>
      </c>
      <c r="H16" s="63" t="s">
        <v>251</v>
      </c>
    </row>
    <row r="17" spans="1:8" ht="43">
      <c r="A17" s="1">
        <v>5</v>
      </c>
      <c r="B17" s="16" t="s">
        <v>111</v>
      </c>
      <c r="C17" s="13" t="s">
        <v>633</v>
      </c>
      <c r="D17" s="4" t="s">
        <v>228</v>
      </c>
      <c r="E17" s="4" t="s">
        <v>673</v>
      </c>
      <c r="F17" s="4" t="s">
        <v>674</v>
      </c>
      <c r="G17" s="4" t="s">
        <v>675</v>
      </c>
      <c r="H17" s="4" t="s">
        <v>676</v>
      </c>
    </row>
    <row r="18" spans="1:8" ht="13">
      <c r="A18" s="221" t="s">
        <v>82</v>
      </c>
      <c r="B18" s="222"/>
      <c r="C18" s="222"/>
      <c r="D18" s="222"/>
      <c r="E18" s="223"/>
      <c r="F18" s="224">
        <v>43943</v>
      </c>
      <c r="G18" s="222"/>
      <c r="H18" s="223"/>
    </row>
    <row r="19" spans="1:8" ht="43">
      <c r="A19" s="1">
        <v>1</v>
      </c>
      <c r="B19" s="8" t="s">
        <v>34</v>
      </c>
      <c r="C19" s="13" t="s">
        <v>633</v>
      </c>
      <c r="D19" s="4" t="s">
        <v>679</v>
      </c>
      <c r="E19" s="4" t="s">
        <v>680</v>
      </c>
      <c r="F19" s="4" t="s">
        <v>681</v>
      </c>
      <c r="G19" s="4" t="s">
        <v>254</v>
      </c>
      <c r="H19" s="4" t="s">
        <v>45</v>
      </c>
    </row>
    <row r="20" spans="1:8" ht="141">
      <c r="A20" s="1">
        <v>2</v>
      </c>
      <c r="B20" s="15" t="s">
        <v>94</v>
      </c>
      <c r="C20" s="13" t="s">
        <v>682</v>
      </c>
      <c r="D20" s="4" t="s">
        <v>113</v>
      </c>
      <c r="E20" s="4" t="s">
        <v>683</v>
      </c>
      <c r="F20" s="4" t="s">
        <v>115</v>
      </c>
      <c r="G20" s="4" t="s">
        <v>519</v>
      </c>
      <c r="H20" s="4" t="s">
        <v>103</v>
      </c>
    </row>
    <row r="21" spans="1:8" ht="43">
      <c r="A21" s="1">
        <v>3</v>
      </c>
      <c r="B21" s="8" t="s">
        <v>25</v>
      </c>
      <c r="C21" s="13" t="s">
        <v>633</v>
      </c>
      <c r="D21" s="4" t="s">
        <v>418</v>
      </c>
      <c r="E21" s="54" t="s">
        <v>684</v>
      </c>
      <c r="F21" s="4" t="s">
        <v>115</v>
      </c>
      <c r="G21" s="4" t="s">
        <v>254</v>
      </c>
      <c r="H21" s="4" t="s">
        <v>368</v>
      </c>
    </row>
    <row r="22" spans="1:8" ht="29">
      <c r="A22" s="1">
        <v>4</v>
      </c>
      <c r="B22" s="7" t="s">
        <v>9</v>
      </c>
      <c r="C22" s="13" t="s">
        <v>633</v>
      </c>
      <c r="D22" s="4" t="s">
        <v>418</v>
      </c>
      <c r="E22" s="54" t="s">
        <v>692</v>
      </c>
      <c r="F22" s="4" t="s">
        <v>695</v>
      </c>
      <c r="G22" s="4" t="s">
        <v>645</v>
      </c>
      <c r="H22" s="4" t="s">
        <v>696</v>
      </c>
    </row>
    <row r="23" spans="1:8" ht="43">
      <c r="A23" s="1">
        <v>5</v>
      </c>
      <c r="B23" s="14" t="s">
        <v>61</v>
      </c>
      <c r="C23" s="13" t="s">
        <v>633</v>
      </c>
      <c r="D23" s="4" t="s">
        <v>698</v>
      </c>
      <c r="E23" s="4" t="s">
        <v>699</v>
      </c>
      <c r="F23" s="4" t="s">
        <v>700</v>
      </c>
      <c r="G23" s="4" t="s">
        <v>254</v>
      </c>
      <c r="H23" s="4" t="s">
        <v>368</v>
      </c>
    </row>
    <row r="24" spans="1:8" ht="13">
      <c r="A24" s="221" t="s">
        <v>109</v>
      </c>
      <c r="B24" s="222"/>
      <c r="C24" s="222"/>
      <c r="D24" s="222"/>
      <c r="E24" s="223"/>
      <c r="F24" s="224">
        <v>43944</v>
      </c>
      <c r="G24" s="222"/>
      <c r="H24" s="223"/>
    </row>
    <row r="25" spans="1:8" ht="29">
      <c r="A25" s="1">
        <v>1</v>
      </c>
      <c r="B25" s="10" t="s">
        <v>38</v>
      </c>
      <c r="C25" s="13" t="s">
        <v>707</v>
      </c>
      <c r="D25" s="4" t="s">
        <v>228</v>
      </c>
      <c r="E25" s="4" t="s">
        <v>708</v>
      </c>
      <c r="F25" s="4" t="s">
        <v>297</v>
      </c>
      <c r="G25" s="4" t="s">
        <v>298</v>
      </c>
      <c r="H25" s="4" t="s">
        <v>299</v>
      </c>
    </row>
    <row r="26" spans="1:8" ht="29">
      <c r="A26" s="1">
        <v>2</v>
      </c>
      <c r="B26" s="7" t="s">
        <v>9</v>
      </c>
      <c r="C26" s="13" t="s">
        <v>633</v>
      </c>
      <c r="D26" s="4" t="s">
        <v>228</v>
      </c>
      <c r="E26" s="4" t="s">
        <v>709</v>
      </c>
      <c r="F26" s="4" t="s">
        <v>710</v>
      </c>
      <c r="G26" s="4" t="s">
        <v>254</v>
      </c>
      <c r="H26" s="4" t="s">
        <v>663</v>
      </c>
    </row>
    <row r="27" spans="1:8" ht="29">
      <c r="A27" s="1">
        <v>3</v>
      </c>
      <c r="B27" s="8" t="s">
        <v>25</v>
      </c>
      <c r="C27" s="13" t="s">
        <v>633</v>
      </c>
      <c r="D27" s="4" t="s">
        <v>308</v>
      </c>
      <c r="E27" s="4" t="s">
        <v>711</v>
      </c>
      <c r="F27" s="4" t="s">
        <v>681</v>
      </c>
      <c r="G27" s="4" t="s">
        <v>254</v>
      </c>
      <c r="H27" s="4" t="s">
        <v>663</v>
      </c>
    </row>
    <row r="28" spans="1:8" ht="43">
      <c r="A28" s="229">
        <v>4</v>
      </c>
      <c r="B28" s="36" t="s">
        <v>201</v>
      </c>
      <c r="C28" s="13" t="s">
        <v>450</v>
      </c>
      <c r="D28" s="4" t="s">
        <v>228</v>
      </c>
      <c r="E28" s="4" t="s">
        <v>643</v>
      </c>
      <c r="F28" s="4" t="s">
        <v>208</v>
      </c>
      <c r="G28" s="4" t="s">
        <v>716</v>
      </c>
      <c r="H28" s="84"/>
    </row>
    <row r="29" spans="1:8" ht="56">
      <c r="A29" s="230"/>
      <c r="B29" s="36" t="s">
        <v>201</v>
      </c>
      <c r="C29" s="13" t="s">
        <v>223</v>
      </c>
      <c r="D29" s="4" t="s">
        <v>228</v>
      </c>
      <c r="E29" s="17" t="s">
        <v>516</v>
      </c>
      <c r="F29" s="26" t="s">
        <v>225</v>
      </c>
      <c r="G29" s="4" t="s">
        <v>359</v>
      </c>
      <c r="H29" s="4" t="s">
        <v>306</v>
      </c>
    </row>
    <row r="30" spans="1:8" ht="85">
      <c r="A30" s="231"/>
      <c r="B30" s="36" t="s">
        <v>201</v>
      </c>
      <c r="C30" s="13" t="s">
        <v>227</v>
      </c>
      <c r="D30" s="4" t="s">
        <v>308</v>
      </c>
      <c r="E30" s="17" t="s">
        <v>624</v>
      </c>
      <c r="F30" s="4" t="s">
        <v>247</v>
      </c>
      <c r="G30" s="4" t="s">
        <v>363</v>
      </c>
      <c r="H30" s="55" t="s">
        <v>553</v>
      </c>
    </row>
    <row r="31" spans="1:8" ht="13">
      <c r="A31" s="221" t="s">
        <v>127</v>
      </c>
      <c r="B31" s="222"/>
      <c r="C31" s="222"/>
      <c r="D31" s="222"/>
      <c r="E31" s="223"/>
      <c r="F31" s="224">
        <v>43945</v>
      </c>
      <c r="G31" s="222"/>
      <c r="H31" s="223"/>
    </row>
    <row r="32" spans="1:8" ht="29">
      <c r="A32" s="1">
        <v>1</v>
      </c>
      <c r="B32" s="7" t="s">
        <v>9</v>
      </c>
      <c r="C32" s="13" t="s">
        <v>633</v>
      </c>
      <c r="D32" s="4" t="s">
        <v>723</v>
      </c>
      <c r="E32" s="4" t="s">
        <v>724</v>
      </c>
      <c r="F32" s="4" t="s">
        <v>725</v>
      </c>
      <c r="G32" s="4" t="s">
        <v>645</v>
      </c>
      <c r="H32" s="4" t="s">
        <v>726</v>
      </c>
    </row>
    <row r="33" spans="1:8" ht="57">
      <c r="A33" s="1">
        <v>2</v>
      </c>
      <c r="B33" s="8" t="s">
        <v>34</v>
      </c>
      <c r="C33" s="13" t="s">
        <v>633</v>
      </c>
      <c r="D33" s="4" t="s">
        <v>729</v>
      </c>
      <c r="E33" s="4" t="s">
        <v>730</v>
      </c>
      <c r="F33" s="4" t="s">
        <v>681</v>
      </c>
      <c r="G33" s="4" t="s">
        <v>645</v>
      </c>
      <c r="H33" s="4" t="s">
        <v>726</v>
      </c>
    </row>
    <row r="34" spans="1:8" ht="85">
      <c r="A34" s="1">
        <v>3</v>
      </c>
      <c r="B34" s="10" t="s">
        <v>38</v>
      </c>
      <c r="C34" s="13" t="s">
        <v>294</v>
      </c>
      <c r="D34" s="4" t="s">
        <v>731</v>
      </c>
      <c r="E34" s="4" t="s">
        <v>732</v>
      </c>
      <c r="F34" s="4" t="s">
        <v>375</v>
      </c>
      <c r="G34" s="48">
        <v>43947</v>
      </c>
      <c r="H34" s="4" t="s">
        <v>51</v>
      </c>
    </row>
    <row r="35" spans="1:8" ht="29">
      <c r="A35" s="1">
        <v>4</v>
      </c>
      <c r="B35" s="14" t="s">
        <v>61</v>
      </c>
      <c r="C35" s="13" t="s">
        <v>633</v>
      </c>
      <c r="D35" s="4" t="s">
        <v>418</v>
      </c>
      <c r="E35" s="54" t="s">
        <v>736</v>
      </c>
      <c r="F35" s="4" t="s">
        <v>744</v>
      </c>
      <c r="G35" s="4" t="s">
        <v>745</v>
      </c>
      <c r="H35" s="4" t="s">
        <v>368</v>
      </c>
    </row>
  </sheetData>
  <mergeCells count="13">
    <mergeCell ref="A14:A16"/>
    <mergeCell ref="F18:H18"/>
    <mergeCell ref="A2:E2"/>
    <mergeCell ref="F2:H2"/>
    <mergeCell ref="A7:A9"/>
    <mergeCell ref="A10:E10"/>
    <mergeCell ref="F10:H10"/>
    <mergeCell ref="A18:E18"/>
    <mergeCell ref="A24:E24"/>
    <mergeCell ref="F24:H24"/>
    <mergeCell ref="A28:A30"/>
    <mergeCell ref="A31:E31"/>
    <mergeCell ref="F31:H31"/>
  </mergeCells>
  <conditionalFormatting sqref="B3:C9 B11:C17 B19:B22 C19:C23 B25:C30 B32:C35">
    <cfRule type="notContainsBlanks" dxfId="26" priority="1">
      <formula>LEN(TRIM(B3))&gt;0</formula>
    </cfRule>
  </conditionalFormatting>
  <hyperlinks>
    <hyperlink ref="E6" r:id="rId1" xr:uid="{00000000-0004-0000-0B00-000000000000}"/>
    <hyperlink ref="E21" r:id="rId2" xr:uid="{00000000-0004-0000-0B00-000001000000}"/>
    <hyperlink ref="E22" r:id="rId3" xr:uid="{00000000-0004-0000-0B00-000002000000}"/>
    <hyperlink ref="E35" r:id="rId4" xr:uid="{00000000-0004-0000-0B00-000003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H37"/>
  <sheetViews>
    <sheetView workbookViewId="0">
      <selection sqref="A1:H37"/>
    </sheetView>
  </sheetViews>
  <sheetFormatPr baseColWidth="10" defaultColWidth="14.5" defaultRowHeight="15.75" customHeight="1"/>
  <cols>
    <col min="1" max="1" width="16.5" customWidth="1"/>
    <col min="2" max="2" width="21.33203125" customWidth="1"/>
    <col min="3" max="3" width="16.5" customWidth="1"/>
    <col min="5" max="5" width="46.33203125" customWidth="1"/>
  </cols>
  <sheetData>
    <row r="1" spans="1:8" ht="43">
      <c r="A1" s="1" t="s">
        <v>1</v>
      </c>
      <c r="B1" s="3" t="s">
        <v>0</v>
      </c>
      <c r="C1" s="4" t="s">
        <v>2</v>
      </c>
      <c r="D1" s="4" t="s">
        <v>3</v>
      </c>
      <c r="E1" s="4" t="s">
        <v>4</v>
      </c>
      <c r="F1" s="4" t="s">
        <v>5</v>
      </c>
      <c r="G1" s="4" t="s">
        <v>6</v>
      </c>
      <c r="H1" s="4" t="s">
        <v>7</v>
      </c>
    </row>
    <row r="2" spans="1:8" ht="13">
      <c r="A2" s="221" t="s">
        <v>8</v>
      </c>
      <c r="B2" s="222"/>
      <c r="C2" s="222"/>
      <c r="D2" s="222"/>
      <c r="E2" s="223"/>
      <c r="F2" s="224">
        <v>43941</v>
      </c>
      <c r="G2" s="222"/>
      <c r="H2" s="223"/>
    </row>
    <row r="3" spans="1:8" ht="70">
      <c r="A3" s="1">
        <v>1</v>
      </c>
      <c r="B3" s="8" t="s">
        <v>25</v>
      </c>
      <c r="C3" s="4" t="s">
        <v>590</v>
      </c>
      <c r="D3" s="4" t="s">
        <v>11</v>
      </c>
      <c r="E3" s="4" t="s">
        <v>591</v>
      </c>
      <c r="F3" s="4" t="s">
        <v>514</v>
      </c>
      <c r="G3" s="4" t="s">
        <v>270</v>
      </c>
      <c r="H3" s="4" t="s">
        <v>24</v>
      </c>
    </row>
    <row r="4" spans="1:8" ht="42">
      <c r="A4" s="1">
        <v>2</v>
      </c>
      <c r="B4" s="10" t="s">
        <v>38</v>
      </c>
      <c r="C4" s="4" t="s">
        <v>592</v>
      </c>
      <c r="D4" s="4" t="s">
        <v>26</v>
      </c>
      <c r="E4" s="17" t="s">
        <v>593</v>
      </c>
      <c r="F4" s="17" t="s">
        <v>594</v>
      </c>
      <c r="G4" s="17" t="s">
        <v>595</v>
      </c>
      <c r="H4" s="4" t="s">
        <v>45</v>
      </c>
    </row>
    <row r="5" spans="1:8" ht="42">
      <c r="A5" s="1">
        <v>3</v>
      </c>
      <c r="B5" s="14" t="s">
        <v>61</v>
      </c>
      <c r="C5" s="4" t="s">
        <v>590</v>
      </c>
      <c r="D5" s="4" t="s">
        <v>26</v>
      </c>
      <c r="E5" s="4" t="s">
        <v>426</v>
      </c>
      <c r="F5" s="4" t="s">
        <v>428</v>
      </c>
      <c r="G5" s="4" t="s">
        <v>599</v>
      </c>
      <c r="H5" s="4" t="s">
        <v>32</v>
      </c>
    </row>
    <row r="6" spans="1:8" ht="70">
      <c r="A6" s="229">
        <v>4</v>
      </c>
      <c r="B6" s="36" t="s">
        <v>201</v>
      </c>
      <c r="C6" s="55" t="s">
        <v>601</v>
      </c>
      <c r="D6" s="55" t="s">
        <v>26</v>
      </c>
      <c r="E6" s="55" t="s">
        <v>602</v>
      </c>
      <c r="F6" s="4" t="s">
        <v>603</v>
      </c>
      <c r="G6" s="55" t="s">
        <v>503</v>
      </c>
      <c r="H6" s="55" t="s">
        <v>604</v>
      </c>
    </row>
    <row r="7" spans="1:8" ht="98">
      <c r="A7" s="230"/>
      <c r="B7" s="36" t="s">
        <v>201</v>
      </c>
      <c r="C7" s="4" t="s">
        <v>606</v>
      </c>
      <c r="D7" s="55" t="s">
        <v>607</v>
      </c>
      <c r="E7" s="4" t="s">
        <v>608</v>
      </c>
      <c r="F7" s="4" t="s">
        <v>609</v>
      </c>
      <c r="G7" s="55" t="s">
        <v>610</v>
      </c>
      <c r="H7" s="55" t="s">
        <v>604</v>
      </c>
    </row>
    <row r="8" spans="1:8" ht="70">
      <c r="A8" s="231"/>
      <c r="B8" s="36" t="s">
        <v>201</v>
      </c>
      <c r="C8" s="4" t="s">
        <v>209</v>
      </c>
      <c r="D8" s="37" t="s">
        <v>308</v>
      </c>
      <c r="E8" s="37" t="s">
        <v>612</v>
      </c>
      <c r="F8" s="4" t="s">
        <v>613</v>
      </c>
      <c r="G8" s="4" t="s">
        <v>215</v>
      </c>
      <c r="H8" s="4" t="s">
        <v>51</v>
      </c>
    </row>
    <row r="9" spans="1:8" ht="13">
      <c r="A9" s="221" t="s">
        <v>46</v>
      </c>
      <c r="B9" s="222"/>
      <c r="C9" s="222"/>
      <c r="D9" s="222"/>
      <c r="E9" s="223"/>
      <c r="F9" s="224">
        <v>43942</v>
      </c>
      <c r="G9" s="222"/>
      <c r="H9" s="223"/>
    </row>
    <row r="10" spans="1:8" ht="29">
      <c r="A10" s="1">
        <v>1</v>
      </c>
      <c r="B10" s="10" t="s">
        <v>38</v>
      </c>
      <c r="C10" s="13" t="s">
        <v>615</v>
      </c>
      <c r="D10" s="4" t="s">
        <v>228</v>
      </c>
      <c r="E10" s="17" t="s">
        <v>621</v>
      </c>
      <c r="F10" s="4" t="s">
        <v>558</v>
      </c>
      <c r="G10" s="4" t="s">
        <v>623</v>
      </c>
      <c r="H10" s="4" t="s">
        <v>45</v>
      </c>
    </row>
    <row r="11" spans="1:8" ht="42">
      <c r="A11" s="1">
        <v>2</v>
      </c>
      <c r="B11" s="8" t="s">
        <v>34</v>
      </c>
      <c r="C11" s="4" t="s">
        <v>590</v>
      </c>
      <c r="D11" s="4" t="s">
        <v>11</v>
      </c>
      <c r="E11" s="4" t="s">
        <v>625</v>
      </c>
      <c r="F11" s="4" t="s">
        <v>514</v>
      </c>
      <c r="G11" s="4" t="s">
        <v>626</v>
      </c>
      <c r="H11" s="78" t="s">
        <v>627</v>
      </c>
    </row>
    <row r="12" spans="1:8" ht="42">
      <c r="A12" s="1">
        <v>3</v>
      </c>
      <c r="B12" s="8" t="s">
        <v>25</v>
      </c>
      <c r="C12" s="4" t="s">
        <v>590</v>
      </c>
      <c r="D12" s="4" t="s">
        <v>11</v>
      </c>
      <c r="E12" s="4" t="s">
        <v>638</v>
      </c>
      <c r="F12" s="4" t="s">
        <v>514</v>
      </c>
      <c r="G12" s="4" t="s">
        <v>626</v>
      </c>
      <c r="H12" s="78" t="s">
        <v>627</v>
      </c>
    </row>
    <row r="13" spans="1:8" ht="56">
      <c r="A13" s="229">
        <v>4</v>
      </c>
      <c r="B13" s="36" t="s">
        <v>201</v>
      </c>
      <c r="C13" s="79" t="s">
        <v>601</v>
      </c>
      <c r="D13" s="80" t="s">
        <v>26</v>
      </c>
      <c r="E13" s="55" t="s">
        <v>639</v>
      </c>
      <c r="F13" s="55" t="s">
        <v>640</v>
      </c>
      <c r="G13" s="55" t="s">
        <v>503</v>
      </c>
      <c r="H13" s="80" t="s">
        <v>604</v>
      </c>
    </row>
    <row r="14" spans="1:8" ht="98">
      <c r="A14" s="230"/>
      <c r="B14" s="36" t="s">
        <v>201</v>
      </c>
      <c r="C14" s="4" t="s">
        <v>606</v>
      </c>
      <c r="D14" s="55" t="s">
        <v>641</v>
      </c>
      <c r="E14" s="4" t="s">
        <v>642</v>
      </c>
      <c r="F14" s="4" t="s">
        <v>609</v>
      </c>
      <c r="G14" s="4" t="s">
        <v>644</v>
      </c>
      <c r="H14" s="80" t="s">
        <v>604</v>
      </c>
    </row>
    <row r="15" spans="1:8" ht="85">
      <c r="A15" s="231"/>
      <c r="B15" s="36" t="s">
        <v>201</v>
      </c>
      <c r="C15" s="13" t="s">
        <v>209</v>
      </c>
      <c r="D15" s="4" t="s">
        <v>646</v>
      </c>
      <c r="E15" s="37" t="s">
        <v>647</v>
      </c>
      <c r="F15" s="80" t="s">
        <v>648</v>
      </c>
      <c r="G15" s="4" t="s">
        <v>649</v>
      </c>
      <c r="H15" s="80" t="s">
        <v>604</v>
      </c>
    </row>
    <row r="16" spans="1:8" ht="56">
      <c r="A16" s="1">
        <v>5</v>
      </c>
      <c r="B16" s="7" t="s">
        <v>9</v>
      </c>
      <c r="C16" s="4" t="s">
        <v>590</v>
      </c>
      <c r="D16" s="4" t="s">
        <v>228</v>
      </c>
      <c r="E16" s="4" t="s">
        <v>651</v>
      </c>
      <c r="F16" s="4" t="s">
        <v>648</v>
      </c>
      <c r="G16" s="4" t="s">
        <v>626</v>
      </c>
      <c r="H16" s="78" t="s">
        <v>627</v>
      </c>
    </row>
    <row r="17" spans="1:8" ht="13">
      <c r="A17" s="221" t="s">
        <v>82</v>
      </c>
      <c r="B17" s="222"/>
      <c r="C17" s="222"/>
      <c r="D17" s="222"/>
      <c r="E17" s="223"/>
      <c r="F17" s="224">
        <v>43943</v>
      </c>
      <c r="G17" s="222"/>
      <c r="H17" s="223"/>
    </row>
    <row r="18" spans="1:8" ht="56">
      <c r="A18" s="1">
        <v>1</v>
      </c>
      <c r="B18" s="16" t="s">
        <v>111</v>
      </c>
      <c r="C18" s="4" t="s">
        <v>590</v>
      </c>
      <c r="D18" s="4" t="s">
        <v>228</v>
      </c>
      <c r="E18" s="4" t="s">
        <v>659</v>
      </c>
      <c r="F18" s="4" t="s">
        <v>648</v>
      </c>
      <c r="G18" s="4" t="s">
        <v>662</v>
      </c>
      <c r="H18" s="4" t="s">
        <v>32</v>
      </c>
    </row>
    <row r="19" spans="1:8" ht="42">
      <c r="A19" s="1">
        <v>2</v>
      </c>
      <c r="B19" s="8" t="s">
        <v>25</v>
      </c>
      <c r="C19" s="4" t="s">
        <v>590</v>
      </c>
      <c r="D19" s="4" t="s">
        <v>11</v>
      </c>
      <c r="E19" s="4" t="s">
        <v>625</v>
      </c>
      <c r="F19" s="4" t="s">
        <v>514</v>
      </c>
      <c r="G19" s="4" t="s">
        <v>665</v>
      </c>
      <c r="H19" s="78" t="s">
        <v>627</v>
      </c>
    </row>
    <row r="20" spans="1:8" ht="42">
      <c r="A20" s="1">
        <v>3</v>
      </c>
      <c r="B20" s="8" t="s">
        <v>34</v>
      </c>
      <c r="C20" s="4" t="s">
        <v>590</v>
      </c>
      <c r="D20" s="4" t="s">
        <v>11</v>
      </c>
      <c r="E20" s="4" t="s">
        <v>625</v>
      </c>
      <c r="F20" s="4" t="s">
        <v>514</v>
      </c>
      <c r="G20" s="4" t="s">
        <v>665</v>
      </c>
      <c r="H20" s="78" t="s">
        <v>627</v>
      </c>
    </row>
    <row r="21" spans="1:8" ht="56">
      <c r="A21" s="1">
        <v>4</v>
      </c>
      <c r="B21" s="7" t="s">
        <v>9</v>
      </c>
      <c r="C21" s="4" t="s">
        <v>590</v>
      </c>
      <c r="D21" s="4" t="s">
        <v>228</v>
      </c>
      <c r="E21" s="4" t="s">
        <v>651</v>
      </c>
      <c r="F21" s="4" t="s">
        <v>648</v>
      </c>
      <c r="G21" s="4" t="s">
        <v>665</v>
      </c>
      <c r="H21" s="78" t="s">
        <v>627</v>
      </c>
    </row>
    <row r="22" spans="1:8" ht="29">
      <c r="A22" s="1">
        <v>5</v>
      </c>
      <c r="B22" s="10" t="s">
        <v>38</v>
      </c>
      <c r="C22" s="13" t="s">
        <v>592</v>
      </c>
      <c r="D22" s="4" t="s">
        <v>228</v>
      </c>
      <c r="E22" s="17" t="s">
        <v>666</v>
      </c>
      <c r="F22" s="4" t="s">
        <v>667</v>
      </c>
      <c r="G22" s="4" t="s">
        <v>668</v>
      </c>
      <c r="H22" s="4" t="s">
        <v>45</v>
      </c>
    </row>
    <row r="23" spans="1:8" ht="13">
      <c r="A23" s="221" t="s">
        <v>109</v>
      </c>
      <c r="B23" s="222"/>
      <c r="C23" s="222"/>
      <c r="D23" s="222"/>
      <c r="E23" s="223"/>
      <c r="F23" s="224">
        <v>43944</v>
      </c>
      <c r="G23" s="222"/>
      <c r="H23" s="223"/>
    </row>
    <row r="24" spans="1:8" ht="42">
      <c r="A24" s="1">
        <v>1</v>
      </c>
      <c r="B24" s="8" t="s">
        <v>34</v>
      </c>
      <c r="C24" s="4" t="s">
        <v>590</v>
      </c>
      <c r="D24" s="4" t="s">
        <v>11</v>
      </c>
      <c r="E24" s="4" t="s">
        <v>625</v>
      </c>
      <c r="F24" s="4" t="s">
        <v>514</v>
      </c>
      <c r="G24" s="4" t="s">
        <v>670</v>
      </c>
      <c r="H24" s="78" t="s">
        <v>627</v>
      </c>
    </row>
    <row r="25" spans="1:8" ht="42">
      <c r="A25" s="1">
        <v>2</v>
      </c>
      <c r="B25" s="8" t="s">
        <v>25</v>
      </c>
      <c r="C25" s="4" t="s">
        <v>590</v>
      </c>
      <c r="D25" s="4" t="s">
        <v>11</v>
      </c>
      <c r="E25" s="4" t="s">
        <v>625</v>
      </c>
      <c r="F25" s="4" t="s">
        <v>514</v>
      </c>
      <c r="G25" s="4" t="s">
        <v>671</v>
      </c>
      <c r="H25" s="78" t="s">
        <v>627</v>
      </c>
    </row>
    <row r="26" spans="1:8" ht="56">
      <c r="A26" s="1">
        <v>3</v>
      </c>
      <c r="B26" s="7" t="s">
        <v>9</v>
      </c>
      <c r="C26" s="4" t="s">
        <v>590</v>
      </c>
      <c r="D26" s="4" t="s">
        <v>228</v>
      </c>
      <c r="E26" s="4" t="s">
        <v>651</v>
      </c>
      <c r="F26" s="4" t="s">
        <v>648</v>
      </c>
      <c r="G26" s="4" t="s">
        <v>672</v>
      </c>
      <c r="H26" s="78" t="s">
        <v>627</v>
      </c>
    </row>
    <row r="27" spans="1:8" ht="56">
      <c r="A27" s="1">
        <v>4</v>
      </c>
      <c r="B27" s="14" t="s">
        <v>61</v>
      </c>
      <c r="C27" s="4" t="s">
        <v>590</v>
      </c>
      <c r="D27" s="4" t="s">
        <v>228</v>
      </c>
      <c r="E27" s="4" t="s">
        <v>651</v>
      </c>
      <c r="F27" s="4" t="s">
        <v>648</v>
      </c>
      <c r="G27" s="4" t="s">
        <v>671</v>
      </c>
      <c r="H27" s="4" t="s">
        <v>32</v>
      </c>
    </row>
    <row r="28" spans="1:8" ht="56">
      <c r="A28" s="1">
        <v>5</v>
      </c>
      <c r="B28" s="14" t="s">
        <v>677</v>
      </c>
      <c r="C28" s="4" t="s">
        <v>590</v>
      </c>
      <c r="D28" s="4" t="s">
        <v>228</v>
      </c>
      <c r="E28" s="4" t="s">
        <v>659</v>
      </c>
      <c r="F28" s="4" t="s">
        <v>648</v>
      </c>
      <c r="G28" s="4" t="s">
        <v>678</v>
      </c>
      <c r="H28" s="4" t="s">
        <v>32</v>
      </c>
    </row>
    <row r="29" spans="1:8" ht="13">
      <c r="A29" s="221" t="s">
        <v>127</v>
      </c>
      <c r="B29" s="222"/>
      <c r="C29" s="222"/>
      <c r="D29" s="222"/>
      <c r="E29" s="223"/>
      <c r="F29" s="224">
        <v>43945</v>
      </c>
      <c r="G29" s="222"/>
      <c r="H29" s="223"/>
    </row>
    <row r="30" spans="1:8" ht="42">
      <c r="A30" s="1">
        <v>1</v>
      </c>
      <c r="B30" s="8" t="s">
        <v>34</v>
      </c>
      <c r="C30" s="4" t="s">
        <v>590</v>
      </c>
      <c r="D30" s="4" t="s">
        <v>11</v>
      </c>
      <c r="E30" s="4" t="s">
        <v>625</v>
      </c>
      <c r="F30" s="4" t="s">
        <v>514</v>
      </c>
      <c r="G30" s="4" t="s">
        <v>672</v>
      </c>
      <c r="H30" s="4" t="s">
        <v>627</v>
      </c>
    </row>
    <row r="31" spans="1:8" ht="183">
      <c r="A31" s="1">
        <v>2</v>
      </c>
      <c r="B31" s="15" t="s">
        <v>94</v>
      </c>
      <c r="C31" s="13" t="s">
        <v>682</v>
      </c>
      <c r="D31" s="4" t="s">
        <v>113</v>
      </c>
      <c r="E31" s="4" t="s">
        <v>687</v>
      </c>
      <c r="F31" s="4" t="s">
        <v>115</v>
      </c>
      <c r="G31" s="4" t="s">
        <v>688</v>
      </c>
      <c r="H31" s="4" t="s">
        <v>103</v>
      </c>
    </row>
    <row r="32" spans="1:8" ht="29">
      <c r="A32" s="229">
        <v>3</v>
      </c>
      <c r="B32" s="82" t="s">
        <v>691</v>
      </c>
      <c r="C32" s="13" t="s">
        <v>590</v>
      </c>
      <c r="D32" s="4" t="s">
        <v>330</v>
      </c>
      <c r="E32" s="4" t="s">
        <v>659</v>
      </c>
      <c r="F32" s="81"/>
      <c r="G32" s="4"/>
      <c r="H32" s="81"/>
    </row>
    <row r="33" spans="1:8" ht="29">
      <c r="A33" s="230"/>
      <c r="B33" s="82" t="s">
        <v>691</v>
      </c>
      <c r="C33" s="13" t="s">
        <v>702</v>
      </c>
      <c r="D33" s="4" t="s">
        <v>308</v>
      </c>
      <c r="E33" s="18" t="s">
        <v>705</v>
      </c>
      <c r="F33" s="81"/>
      <c r="G33" s="81"/>
      <c r="H33" s="81"/>
    </row>
    <row r="34" spans="1:8" ht="29">
      <c r="A34" s="231"/>
      <c r="B34" s="82" t="s">
        <v>691</v>
      </c>
      <c r="C34" s="13" t="s">
        <v>472</v>
      </c>
      <c r="D34" s="4" t="s">
        <v>308</v>
      </c>
      <c r="E34" s="4" t="s">
        <v>718</v>
      </c>
      <c r="F34" s="4" t="s">
        <v>719</v>
      </c>
      <c r="G34" s="4" t="s">
        <v>720</v>
      </c>
      <c r="H34" s="81"/>
    </row>
    <row r="35" spans="1:8" ht="56">
      <c r="A35" s="229">
        <v>4</v>
      </c>
      <c r="B35" s="36" t="s">
        <v>201</v>
      </c>
      <c r="C35" s="79" t="s">
        <v>601</v>
      </c>
      <c r="D35" s="80" t="s">
        <v>26</v>
      </c>
      <c r="E35" s="55" t="s">
        <v>721</v>
      </c>
      <c r="F35" s="55" t="s">
        <v>722</v>
      </c>
      <c r="G35" s="55" t="s">
        <v>503</v>
      </c>
      <c r="H35" s="80" t="s">
        <v>604</v>
      </c>
    </row>
    <row r="36" spans="1:8" ht="84">
      <c r="A36" s="230"/>
      <c r="B36" s="36" t="s">
        <v>201</v>
      </c>
      <c r="C36" s="85" t="s">
        <v>606</v>
      </c>
      <c r="D36" s="55" t="s">
        <v>703</v>
      </c>
      <c r="E36" s="55" t="s">
        <v>738</v>
      </c>
      <c r="F36" s="4" t="s">
        <v>609</v>
      </c>
      <c r="G36" s="86" t="s">
        <v>610</v>
      </c>
      <c r="H36" s="80" t="s">
        <v>604</v>
      </c>
    </row>
    <row r="37" spans="1:8" ht="28">
      <c r="A37" s="231"/>
      <c r="B37" s="36" t="s">
        <v>201</v>
      </c>
      <c r="C37" s="86" t="s">
        <v>209</v>
      </c>
      <c r="D37" s="4" t="s">
        <v>330</v>
      </c>
      <c r="E37" s="87" t="s">
        <v>746</v>
      </c>
      <c r="F37" s="88"/>
      <c r="G37" s="86" t="s">
        <v>755</v>
      </c>
      <c r="H37" s="88"/>
    </row>
  </sheetData>
  <mergeCells count="14">
    <mergeCell ref="A32:A34"/>
    <mergeCell ref="A35:A37"/>
    <mergeCell ref="A2:E2"/>
    <mergeCell ref="F2:H2"/>
    <mergeCell ref="A6:A8"/>
    <mergeCell ref="A9:E9"/>
    <mergeCell ref="F9:H9"/>
    <mergeCell ref="A13:A15"/>
    <mergeCell ref="F17:H17"/>
    <mergeCell ref="A17:E17"/>
    <mergeCell ref="A23:E23"/>
    <mergeCell ref="F23:H23"/>
    <mergeCell ref="A29:E29"/>
    <mergeCell ref="F29:H29"/>
  </mergeCells>
  <conditionalFormatting sqref="B3:C8 B10:C16 B18:B21 C18:C22 B24:C28 B30:B37 C30:C35">
    <cfRule type="notContainsBlanks" dxfId="25" priority="1">
      <formula>LEN(TRIM(B3))&gt;0</formula>
    </cfRule>
  </conditionalFormatting>
  <hyperlinks>
    <hyperlink ref="E33" r:id="rId1"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H36"/>
  <sheetViews>
    <sheetView workbookViewId="0">
      <selection sqref="A1:H36"/>
    </sheetView>
  </sheetViews>
  <sheetFormatPr baseColWidth="10" defaultColWidth="14.5" defaultRowHeight="15.75" customHeight="1"/>
  <cols>
    <col min="1" max="1" width="16.5" customWidth="1"/>
    <col min="2" max="2" width="20.5" customWidth="1"/>
    <col min="3" max="3" width="17.5" customWidth="1"/>
    <col min="5" max="5" width="46.5" customWidth="1"/>
  </cols>
  <sheetData>
    <row r="1" spans="1:8" ht="43">
      <c r="A1" s="1" t="s">
        <v>1</v>
      </c>
      <c r="B1" s="3" t="s">
        <v>0</v>
      </c>
      <c r="C1" s="4" t="s">
        <v>2</v>
      </c>
      <c r="D1" s="4" t="s">
        <v>3</v>
      </c>
      <c r="E1" s="4" t="s">
        <v>4</v>
      </c>
      <c r="F1" s="4" t="s">
        <v>5</v>
      </c>
      <c r="G1" s="4" t="s">
        <v>6</v>
      </c>
      <c r="H1" s="4" t="s">
        <v>7</v>
      </c>
    </row>
    <row r="2" spans="1:8" ht="13">
      <c r="A2" s="221" t="s">
        <v>8</v>
      </c>
      <c r="B2" s="222"/>
      <c r="C2" s="222"/>
      <c r="D2" s="222"/>
      <c r="E2" s="223"/>
      <c r="F2" s="224">
        <v>43941</v>
      </c>
      <c r="G2" s="222"/>
      <c r="H2" s="223"/>
    </row>
    <row r="3" spans="1:8" ht="70">
      <c r="A3" s="1">
        <v>1</v>
      </c>
      <c r="B3" s="8" t="s">
        <v>25</v>
      </c>
      <c r="C3" s="4" t="s">
        <v>685</v>
      </c>
      <c r="D3" s="4" t="s">
        <v>11</v>
      </c>
      <c r="E3" s="4" t="s">
        <v>591</v>
      </c>
      <c r="F3" s="4" t="s">
        <v>514</v>
      </c>
      <c r="G3" s="4" t="s">
        <v>686</v>
      </c>
      <c r="H3" s="4" t="s">
        <v>24</v>
      </c>
    </row>
    <row r="4" spans="1:8" ht="42">
      <c r="A4" s="1">
        <v>2</v>
      </c>
      <c r="B4" s="8" t="s">
        <v>34</v>
      </c>
      <c r="C4" s="4" t="s">
        <v>685</v>
      </c>
      <c r="D4" s="4" t="s">
        <v>26</v>
      </c>
      <c r="E4" s="4" t="s">
        <v>426</v>
      </c>
      <c r="F4" s="4" t="s">
        <v>428</v>
      </c>
      <c r="G4" s="4" t="s">
        <v>254</v>
      </c>
      <c r="H4" s="4" t="s">
        <v>32</v>
      </c>
    </row>
    <row r="5" spans="1:8" ht="42">
      <c r="A5" s="1">
        <v>3</v>
      </c>
      <c r="B5" s="10" t="s">
        <v>38</v>
      </c>
      <c r="C5" s="4" t="s">
        <v>592</v>
      </c>
      <c r="D5" s="4" t="s">
        <v>26</v>
      </c>
      <c r="E5" s="17" t="s">
        <v>689</v>
      </c>
      <c r="F5" s="17" t="s">
        <v>594</v>
      </c>
      <c r="G5" s="4" t="s">
        <v>690</v>
      </c>
      <c r="H5" s="4" t="s">
        <v>45</v>
      </c>
    </row>
    <row r="6" spans="1:8" ht="28">
      <c r="A6" s="1">
        <v>4</v>
      </c>
      <c r="B6" s="7" t="s">
        <v>9</v>
      </c>
      <c r="C6" s="4" t="s">
        <v>685</v>
      </c>
      <c r="D6" s="4" t="s">
        <v>418</v>
      </c>
      <c r="E6" s="4" t="s">
        <v>436</v>
      </c>
      <c r="F6" s="4" t="s">
        <v>208</v>
      </c>
      <c r="G6" s="4" t="s">
        <v>437</v>
      </c>
      <c r="H6" s="4" t="s">
        <v>51</v>
      </c>
    </row>
    <row r="7" spans="1:8" ht="13">
      <c r="A7" s="221" t="s">
        <v>46</v>
      </c>
      <c r="B7" s="222"/>
      <c r="C7" s="222"/>
      <c r="D7" s="222"/>
      <c r="E7" s="223"/>
      <c r="F7" s="224">
        <v>43942</v>
      </c>
      <c r="G7" s="222"/>
      <c r="H7" s="223"/>
    </row>
    <row r="8" spans="1:8" ht="56">
      <c r="A8" s="1">
        <v>1</v>
      </c>
      <c r="B8" s="8" t="s">
        <v>34</v>
      </c>
      <c r="C8" s="4" t="s">
        <v>685</v>
      </c>
      <c r="D8" s="4" t="s">
        <v>11</v>
      </c>
      <c r="E8" s="4" t="s">
        <v>693</v>
      </c>
      <c r="F8" s="4" t="s">
        <v>648</v>
      </c>
      <c r="G8" s="4" t="s">
        <v>694</v>
      </c>
      <c r="H8" s="4" t="s">
        <v>32</v>
      </c>
    </row>
    <row r="9" spans="1:8" ht="56">
      <c r="A9" s="1">
        <v>2</v>
      </c>
      <c r="B9" s="8" t="s">
        <v>25</v>
      </c>
      <c r="C9" s="4" t="s">
        <v>685</v>
      </c>
      <c r="D9" s="4" t="s">
        <v>11</v>
      </c>
      <c r="E9" s="4" t="s">
        <v>693</v>
      </c>
      <c r="F9" s="4" t="s">
        <v>648</v>
      </c>
      <c r="G9" s="4" t="s">
        <v>694</v>
      </c>
      <c r="H9" s="4" t="s">
        <v>32</v>
      </c>
    </row>
    <row r="10" spans="1:8" ht="56">
      <c r="A10" s="229">
        <v>3</v>
      </c>
      <c r="B10" s="36" t="s">
        <v>201</v>
      </c>
      <c r="C10" s="79" t="s">
        <v>601</v>
      </c>
      <c r="D10" s="80" t="s">
        <v>26</v>
      </c>
      <c r="E10" s="55" t="s">
        <v>697</v>
      </c>
      <c r="F10" s="55" t="s">
        <v>701</v>
      </c>
      <c r="G10" s="55" t="s">
        <v>503</v>
      </c>
      <c r="H10" s="80" t="s">
        <v>604</v>
      </c>
    </row>
    <row r="11" spans="1:8" ht="84">
      <c r="A11" s="230"/>
      <c r="B11" s="36" t="s">
        <v>201</v>
      </c>
      <c r="C11" s="13" t="s">
        <v>606</v>
      </c>
      <c r="D11" s="55" t="s">
        <v>703</v>
      </c>
      <c r="E11" s="4" t="s">
        <v>704</v>
      </c>
      <c r="F11" s="55" t="s">
        <v>609</v>
      </c>
      <c r="G11" s="4" t="s">
        <v>610</v>
      </c>
      <c r="H11" s="80" t="s">
        <v>604</v>
      </c>
    </row>
    <row r="12" spans="1:8" ht="85">
      <c r="A12" s="231"/>
      <c r="B12" s="36" t="s">
        <v>201</v>
      </c>
      <c r="C12" s="13" t="s">
        <v>209</v>
      </c>
      <c r="D12" s="55" t="s">
        <v>26</v>
      </c>
      <c r="E12" s="83" t="s">
        <v>706</v>
      </c>
      <c r="F12" s="4" t="s">
        <v>712</v>
      </c>
      <c r="G12" s="4" t="s">
        <v>713</v>
      </c>
      <c r="H12" s="83" t="s">
        <v>714</v>
      </c>
    </row>
    <row r="13" spans="1:8" ht="56">
      <c r="A13" s="1">
        <v>4</v>
      </c>
      <c r="B13" s="14" t="s">
        <v>61</v>
      </c>
      <c r="C13" s="4" t="s">
        <v>685</v>
      </c>
      <c r="D13" s="4" t="s">
        <v>11</v>
      </c>
      <c r="E13" s="4" t="s">
        <v>651</v>
      </c>
      <c r="F13" s="4" t="s">
        <v>648</v>
      </c>
      <c r="G13" s="4" t="s">
        <v>715</v>
      </c>
      <c r="H13" s="4" t="s">
        <v>32</v>
      </c>
    </row>
    <row r="14" spans="1:8" ht="56">
      <c r="A14" s="1">
        <v>5</v>
      </c>
      <c r="B14" s="14" t="s">
        <v>131</v>
      </c>
      <c r="C14" s="4" t="s">
        <v>685</v>
      </c>
      <c r="D14" s="4" t="s">
        <v>418</v>
      </c>
      <c r="E14" s="4" t="s">
        <v>659</v>
      </c>
      <c r="F14" s="4" t="s">
        <v>648</v>
      </c>
      <c r="G14" s="4" t="s">
        <v>717</v>
      </c>
      <c r="H14" s="4" t="s">
        <v>32</v>
      </c>
    </row>
    <row r="15" spans="1:8" ht="13">
      <c r="A15" s="221" t="s">
        <v>82</v>
      </c>
      <c r="B15" s="222"/>
      <c r="C15" s="222"/>
      <c r="D15" s="222"/>
      <c r="E15" s="223"/>
      <c r="F15" s="224">
        <v>43943</v>
      </c>
      <c r="G15" s="222"/>
      <c r="H15" s="223"/>
    </row>
    <row r="16" spans="1:8" ht="56">
      <c r="A16" s="1">
        <v>1</v>
      </c>
      <c r="B16" s="7" t="s">
        <v>9</v>
      </c>
      <c r="C16" s="4" t="s">
        <v>685</v>
      </c>
      <c r="D16" s="4" t="s">
        <v>11</v>
      </c>
      <c r="E16" s="4" t="s">
        <v>651</v>
      </c>
      <c r="F16" s="4" t="s">
        <v>648</v>
      </c>
      <c r="G16" s="4" t="s">
        <v>715</v>
      </c>
      <c r="H16" s="4" t="s">
        <v>51</v>
      </c>
    </row>
    <row r="17" spans="1:8" ht="56">
      <c r="A17" s="1">
        <v>2</v>
      </c>
      <c r="B17" s="8" t="s">
        <v>34</v>
      </c>
      <c r="C17" s="4" t="s">
        <v>685</v>
      </c>
      <c r="D17" s="4" t="s">
        <v>11</v>
      </c>
      <c r="E17" s="4" t="s">
        <v>727</v>
      </c>
      <c r="F17" s="4" t="s">
        <v>648</v>
      </c>
      <c r="G17" s="4" t="s">
        <v>728</v>
      </c>
      <c r="H17" s="4" t="s">
        <v>32</v>
      </c>
    </row>
    <row r="18" spans="1:8" ht="56">
      <c r="A18" s="1">
        <v>3</v>
      </c>
      <c r="B18" s="8" t="s">
        <v>25</v>
      </c>
      <c r="C18" s="4" t="s">
        <v>685</v>
      </c>
      <c r="D18" s="4" t="s">
        <v>11</v>
      </c>
      <c r="E18" s="4" t="s">
        <v>727</v>
      </c>
      <c r="F18" s="4" t="s">
        <v>648</v>
      </c>
      <c r="G18" s="4" t="s">
        <v>728</v>
      </c>
      <c r="H18" s="4" t="s">
        <v>32</v>
      </c>
    </row>
    <row r="19" spans="1:8" ht="29">
      <c r="A19" s="1">
        <v>4</v>
      </c>
      <c r="B19" s="10" t="s">
        <v>38</v>
      </c>
      <c r="C19" s="13" t="s">
        <v>592</v>
      </c>
      <c r="D19" s="4" t="s">
        <v>228</v>
      </c>
      <c r="E19" s="17" t="s">
        <v>733</v>
      </c>
      <c r="F19" s="4" t="s">
        <v>734</v>
      </c>
      <c r="G19" s="4" t="s">
        <v>735</v>
      </c>
      <c r="H19" s="4" t="s">
        <v>45</v>
      </c>
    </row>
    <row r="20" spans="1:8" ht="56">
      <c r="A20" s="229">
        <v>5</v>
      </c>
      <c r="B20" s="36" t="s">
        <v>201</v>
      </c>
      <c r="C20" s="79" t="s">
        <v>601</v>
      </c>
      <c r="D20" s="80" t="s">
        <v>26</v>
      </c>
      <c r="E20" s="55" t="s">
        <v>737</v>
      </c>
      <c r="F20" s="55" t="s">
        <v>640</v>
      </c>
      <c r="G20" s="55" t="s">
        <v>503</v>
      </c>
      <c r="H20" s="80" t="s">
        <v>604</v>
      </c>
    </row>
    <row r="21" spans="1:8" ht="98">
      <c r="A21" s="230"/>
      <c r="B21" s="36" t="s">
        <v>201</v>
      </c>
      <c r="C21" s="13" t="s">
        <v>606</v>
      </c>
      <c r="D21" s="55" t="s">
        <v>641</v>
      </c>
      <c r="E21" s="4" t="s">
        <v>739</v>
      </c>
      <c r="F21" s="55" t="s">
        <v>609</v>
      </c>
      <c r="G21" s="4" t="s">
        <v>740</v>
      </c>
      <c r="H21" s="80" t="s">
        <v>604</v>
      </c>
    </row>
    <row r="22" spans="1:8" ht="98">
      <c r="A22" s="231"/>
      <c r="B22" s="36" t="s">
        <v>201</v>
      </c>
      <c r="C22" s="13" t="s">
        <v>209</v>
      </c>
      <c r="D22" s="55" t="s">
        <v>741</v>
      </c>
      <c r="E22" s="37" t="s">
        <v>742</v>
      </c>
      <c r="F22" s="80" t="s">
        <v>648</v>
      </c>
      <c r="G22" s="4" t="s">
        <v>743</v>
      </c>
      <c r="H22" s="80" t="s">
        <v>604</v>
      </c>
    </row>
    <row r="23" spans="1:8" ht="13">
      <c r="A23" s="221" t="s">
        <v>109</v>
      </c>
      <c r="B23" s="222"/>
      <c r="C23" s="222"/>
      <c r="D23" s="222"/>
      <c r="E23" s="223"/>
      <c r="F23" s="224">
        <v>43944</v>
      </c>
      <c r="G23" s="222"/>
      <c r="H23" s="223"/>
    </row>
    <row r="24" spans="1:8" ht="29">
      <c r="A24" s="1">
        <v>1</v>
      </c>
      <c r="B24" s="10" t="s">
        <v>38</v>
      </c>
      <c r="C24" s="13" t="s">
        <v>592</v>
      </c>
      <c r="D24" s="4" t="s">
        <v>228</v>
      </c>
      <c r="E24" s="17" t="s">
        <v>747</v>
      </c>
      <c r="F24" s="4" t="s">
        <v>80</v>
      </c>
      <c r="G24" s="4" t="s">
        <v>748</v>
      </c>
      <c r="H24" s="4" t="s">
        <v>45</v>
      </c>
    </row>
    <row r="25" spans="1:8" ht="56">
      <c r="A25" s="1">
        <v>2</v>
      </c>
      <c r="B25" s="8" t="s">
        <v>25</v>
      </c>
      <c r="C25" s="4" t="s">
        <v>685</v>
      </c>
      <c r="D25" s="4" t="s">
        <v>11</v>
      </c>
      <c r="E25" s="4" t="s">
        <v>727</v>
      </c>
      <c r="F25" s="4" t="s">
        <v>648</v>
      </c>
      <c r="G25" s="4" t="s">
        <v>749</v>
      </c>
      <c r="H25" s="4" t="s">
        <v>32</v>
      </c>
    </row>
    <row r="26" spans="1:8" ht="56">
      <c r="A26" s="1">
        <v>3</v>
      </c>
      <c r="B26" s="8" t="s">
        <v>34</v>
      </c>
      <c r="C26" s="4" t="s">
        <v>685</v>
      </c>
      <c r="D26" s="4" t="s">
        <v>11</v>
      </c>
      <c r="E26" s="4" t="s">
        <v>727</v>
      </c>
      <c r="F26" s="4" t="s">
        <v>648</v>
      </c>
      <c r="G26" s="4" t="s">
        <v>749</v>
      </c>
      <c r="H26" s="4" t="s">
        <v>32</v>
      </c>
    </row>
    <row r="27" spans="1:8" ht="56">
      <c r="A27" s="229">
        <v>4</v>
      </c>
      <c r="B27" s="36" t="s">
        <v>201</v>
      </c>
      <c r="C27" s="79" t="s">
        <v>601</v>
      </c>
      <c r="D27" s="80" t="s">
        <v>26</v>
      </c>
      <c r="E27" s="55" t="s">
        <v>750</v>
      </c>
      <c r="F27" s="55" t="s">
        <v>640</v>
      </c>
      <c r="G27" s="55" t="s">
        <v>503</v>
      </c>
      <c r="H27" s="80" t="s">
        <v>604</v>
      </c>
    </row>
    <row r="28" spans="1:8" ht="84">
      <c r="A28" s="230"/>
      <c r="B28" s="36" t="s">
        <v>201</v>
      </c>
      <c r="C28" s="13" t="s">
        <v>606</v>
      </c>
      <c r="D28" s="55" t="s">
        <v>751</v>
      </c>
      <c r="E28" s="4" t="s">
        <v>752</v>
      </c>
      <c r="F28" s="55" t="s">
        <v>609</v>
      </c>
      <c r="G28" s="4" t="s">
        <v>740</v>
      </c>
      <c r="H28" s="80" t="s">
        <v>604</v>
      </c>
    </row>
    <row r="29" spans="1:8" ht="56">
      <c r="A29" s="231"/>
      <c r="B29" s="36" t="s">
        <v>201</v>
      </c>
      <c r="C29" s="13" t="s">
        <v>209</v>
      </c>
      <c r="D29" s="80" t="s">
        <v>26</v>
      </c>
      <c r="E29" s="4" t="s">
        <v>753</v>
      </c>
      <c r="F29" s="80" t="s">
        <v>648</v>
      </c>
      <c r="G29" s="4" t="s">
        <v>754</v>
      </c>
      <c r="H29" s="80" t="s">
        <v>604</v>
      </c>
    </row>
    <row r="30" spans="1:8" ht="13">
      <c r="A30" s="221" t="s">
        <v>127</v>
      </c>
      <c r="B30" s="222"/>
      <c r="C30" s="222"/>
      <c r="D30" s="222"/>
      <c r="E30" s="223"/>
      <c r="F30" s="224">
        <v>43945</v>
      </c>
      <c r="G30" s="222"/>
      <c r="H30" s="223"/>
    </row>
    <row r="31" spans="1:8" ht="183">
      <c r="A31" s="1">
        <v>1</v>
      </c>
      <c r="B31" s="15" t="s">
        <v>94</v>
      </c>
      <c r="C31" s="13" t="s">
        <v>682</v>
      </c>
      <c r="D31" s="4" t="s">
        <v>113</v>
      </c>
      <c r="E31" s="4" t="s">
        <v>756</v>
      </c>
      <c r="F31" s="4" t="s">
        <v>115</v>
      </c>
      <c r="G31" s="4" t="s">
        <v>688</v>
      </c>
      <c r="H31" s="4" t="s">
        <v>103</v>
      </c>
    </row>
    <row r="32" spans="1:8" ht="56">
      <c r="A32" s="1">
        <v>2</v>
      </c>
      <c r="B32" s="7" t="s">
        <v>9</v>
      </c>
      <c r="C32" s="4" t="s">
        <v>685</v>
      </c>
      <c r="D32" s="4" t="s">
        <v>11</v>
      </c>
      <c r="E32" s="4" t="s">
        <v>651</v>
      </c>
      <c r="F32" s="4" t="s">
        <v>648</v>
      </c>
      <c r="G32" s="4" t="s">
        <v>749</v>
      </c>
      <c r="H32" s="4" t="s">
        <v>51</v>
      </c>
    </row>
    <row r="33" spans="1:8" ht="29">
      <c r="A33" s="229">
        <v>3</v>
      </c>
      <c r="B33" s="82" t="s">
        <v>691</v>
      </c>
      <c r="C33" s="13" t="s">
        <v>685</v>
      </c>
      <c r="D33" s="4" t="s">
        <v>228</v>
      </c>
      <c r="E33" s="4" t="s">
        <v>659</v>
      </c>
      <c r="F33" s="81"/>
      <c r="G33" s="81"/>
      <c r="H33" s="81"/>
    </row>
    <row r="34" spans="1:8" ht="29">
      <c r="A34" s="230"/>
      <c r="B34" s="82" t="s">
        <v>691</v>
      </c>
      <c r="C34" s="13" t="s">
        <v>757</v>
      </c>
      <c r="D34" s="4" t="s">
        <v>308</v>
      </c>
      <c r="E34" s="18" t="s">
        <v>705</v>
      </c>
      <c r="F34" s="81"/>
      <c r="G34" s="81"/>
      <c r="H34" s="81"/>
    </row>
    <row r="35" spans="1:8" ht="29">
      <c r="A35" s="231"/>
      <c r="B35" s="82" t="s">
        <v>691</v>
      </c>
      <c r="C35" s="13" t="s">
        <v>472</v>
      </c>
      <c r="D35" s="4" t="s">
        <v>308</v>
      </c>
      <c r="E35" s="4" t="s">
        <v>718</v>
      </c>
      <c r="F35" s="4" t="s">
        <v>758</v>
      </c>
      <c r="G35" s="4" t="s">
        <v>720</v>
      </c>
      <c r="H35" s="81"/>
    </row>
    <row r="36" spans="1:8" ht="56">
      <c r="A36" s="1">
        <v>4</v>
      </c>
      <c r="B36" s="14" t="s">
        <v>61</v>
      </c>
      <c r="C36" s="4" t="s">
        <v>685</v>
      </c>
      <c r="D36" s="4" t="s">
        <v>11</v>
      </c>
      <c r="E36" s="4" t="s">
        <v>651</v>
      </c>
      <c r="F36" s="4" t="s">
        <v>648</v>
      </c>
      <c r="G36" s="4" t="s">
        <v>717</v>
      </c>
      <c r="H36" s="4" t="s">
        <v>32</v>
      </c>
    </row>
  </sheetData>
  <mergeCells count="14">
    <mergeCell ref="A33:A35"/>
    <mergeCell ref="A2:E2"/>
    <mergeCell ref="F2:H2"/>
    <mergeCell ref="A7:E7"/>
    <mergeCell ref="F7:H7"/>
    <mergeCell ref="A10:A12"/>
    <mergeCell ref="A15:E15"/>
    <mergeCell ref="F15:H15"/>
    <mergeCell ref="A20:A22"/>
    <mergeCell ref="A23:E23"/>
    <mergeCell ref="F23:H23"/>
    <mergeCell ref="A27:A29"/>
    <mergeCell ref="A30:E30"/>
    <mergeCell ref="F30:H30"/>
  </mergeCells>
  <conditionalFormatting sqref="B3:C6 B8:C14 B16:B19 C16:C22 B24:C29 B31:C36">
    <cfRule type="notContainsBlanks" dxfId="24" priority="1">
      <formula>LEN(TRIM(B3))&gt;0</formula>
    </cfRule>
  </conditionalFormatting>
  <hyperlinks>
    <hyperlink ref="E34" r:id="rId1"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H37"/>
  <sheetViews>
    <sheetView workbookViewId="0">
      <selection sqref="A1:H37"/>
    </sheetView>
  </sheetViews>
  <sheetFormatPr baseColWidth="10" defaultColWidth="14.5" defaultRowHeight="15.75" customHeight="1"/>
  <cols>
    <col min="1" max="1" width="16.5" customWidth="1"/>
    <col min="2" max="2" width="19.6640625" customWidth="1"/>
    <col min="3" max="3" width="19.5" customWidth="1"/>
    <col min="5" max="5" width="46.5" customWidth="1"/>
  </cols>
  <sheetData>
    <row r="1" spans="1:8" ht="43">
      <c r="A1" s="1" t="s">
        <v>1</v>
      </c>
      <c r="B1" s="3" t="s">
        <v>0</v>
      </c>
      <c r="C1" s="4" t="s">
        <v>2</v>
      </c>
      <c r="D1" s="4" t="s">
        <v>3</v>
      </c>
      <c r="E1" s="4" t="s">
        <v>4</v>
      </c>
      <c r="F1" s="4" t="s">
        <v>5</v>
      </c>
      <c r="G1" s="4" t="s">
        <v>6</v>
      </c>
      <c r="H1" s="4" t="s">
        <v>7</v>
      </c>
    </row>
    <row r="2" spans="1:8" ht="13">
      <c r="A2" s="221" t="s">
        <v>8</v>
      </c>
      <c r="B2" s="222"/>
      <c r="C2" s="222"/>
      <c r="D2" s="222"/>
      <c r="E2" s="223"/>
      <c r="F2" s="224">
        <v>43941</v>
      </c>
      <c r="G2" s="222"/>
      <c r="H2" s="223"/>
    </row>
    <row r="3" spans="1:8" ht="42">
      <c r="A3" s="1">
        <v>1</v>
      </c>
      <c r="B3" s="7" t="s">
        <v>9</v>
      </c>
      <c r="C3" s="4" t="s">
        <v>761</v>
      </c>
      <c r="D3" s="4" t="s">
        <v>762</v>
      </c>
      <c r="E3" s="4" t="s">
        <v>764</v>
      </c>
      <c r="F3" s="78" t="s">
        <v>766</v>
      </c>
      <c r="G3" s="4" t="s">
        <v>770</v>
      </c>
      <c r="H3" s="4" t="s">
        <v>604</v>
      </c>
    </row>
    <row r="4" spans="1:8" ht="56">
      <c r="A4" s="1">
        <v>2</v>
      </c>
      <c r="B4" s="10" t="s">
        <v>38</v>
      </c>
      <c r="C4" s="4" t="s">
        <v>47</v>
      </c>
      <c r="D4" s="4" t="s">
        <v>26</v>
      </c>
      <c r="E4" s="4" t="s">
        <v>422</v>
      </c>
      <c r="F4" s="4" t="s">
        <v>779</v>
      </c>
      <c r="G4" s="4" t="s">
        <v>780</v>
      </c>
      <c r="H4" s="4" t="s">
        <v>51</v>
      </c>
    </row>
    <row r="5" spans="1:8" ht="42">
      <c r="A5" s="1">
        <v>3</v>
      </c>
      <c r="B5" s="8" t="s">
        <v>25</v>
      </c>
      <c r="C5" s="4" t="s">
        <v>757</v>
      </c>
      <c r="D5" s="4" t="s">
        <v>427</v>
      </c>
      <c r="E5" s="4" t="s">
        <v>781</v>
      </c>
      <c r="F5" s="4" t="s">
        <v>782</v>
      </c>
      <c r="G5" s="4" t="s">
        <v>325</v>
      </c>
      <c r="H5" s="4" t="s">
        <v>604</v>
      </c>
    </row>
    <row r="6" spans="1:8" ht="70">
      <c r="A6" s="1">
        <v>4</v>
      </c>
      <c r="B6" s="14" t="s">
        <v>131</v>
      </c>
      <c r="C6" s="4" t="s">
        <v>757</v>
      </c>
      <c r="D6" s="4" t="s">
        <v>784</v>
      </c>
      <c r="E6" s="4" t="s">
        <v>785</v>
      </c>
      <c r="F6" s="4" t="s">
        <v>786</v>
      </c>
      <c r="G6" s="4" t="s">
        <v>787</v>
      </c>
      <c r="H6" s="4" t="s">
        <v>788</v>
      </c>
    </row>
    <row r="7" spans="1:8" ht="71">
      <c r="A7" s="229">
        <v>5</v>
      </c>
      <c r="B7" s="36" t="s">
        <v>201</v>
      </c>
      <c r="C7" s="13" t="s">
        <v>209</v>
      </c>
      <c r="D7" s="4" t="s">
        <v>26</v>
      </c>
      <c r="E7" s="37" t="s">
        <v>706</v>
      </c>
      <c r="F7" s="4" t="s">
        <v>793</v>
      </c>
      <c r="G7" s="4" t="s">
        <v>226</v>
      </c>
      <c r="H7" s="4" t="s">
        <v>714</v>
      </c>
    </row>
    <row r="8" spans="1:8" ht="85">
      <c r="A8" s="230"/>
      <c r="B8" s="36" t="s">
        <v>201</v>
      </c>
      <c r="C8" s="13" t="s">
        <v>606</v>
      </c>
      <c r="D8" s="4" t="s">
        <v>703</v>
      </c>
      <c r="E8" s="4" t="s">
        <v>801</v>
      </c>
      <c r="F8" s="4" t="s">
        <v>803</v>
      </c>
      <c r="G8" s="4" t="s">
        <v>644</v>
      </c>
      <c r="H8" s="4" t="s">
        <v>604</v>
      </c>
    </row>
    <row r="9" spans="1:8" ht="99">
      <c r="A9" s="231"/>
      <c r="B9" s="36" t="s">
        <v>201</v>
      </c>
      <c r="C9" s="13" t="s">
        <v>805</v>
      </c>
      <c r="D9" s="4" t="s">
        <v>26</v>
      </c>
      <c r="E9" s="4" t="s">
        <v>809</v>
      </c>
      <c r="F9" s="4" t="s">
        <v>810</v>
      </c>
      <c r="G9" s="4" t="s">
        <v>811</v>
      </c>
      <c r="H9" s="4" t="s">
        <v>604</v>
      </c>
    </row>
    <row r="10" spans="1:8" ht="13">
      <c r="A10" s="221" t="s">
        <v>46</v>
      </c>
      <c r="B10" s="222"/>
      <c r="C10" s="222"/>
      <c r="D10" s="222"/>
      <c r="E10" s="223"/>
      <c r="F10" s="224">
        <v>43942</v>
      </c>
      <c r="G10" s="222"/>
      <c r="H10" s="223"/>
    </row>
    <row r="11" spans="1:8" ht="43">
      <c r="A11" s="1">
        <v>1</v>
      </c>
      <c r="B11" s="10" t="s">
        <v>38</v>
      </c>
      <c r="C11" s="13" t="s">
        <v>47</v>
      </c>
      <c r="D11" s="4" t="s">
        <v>26</v>
      </c>
      <c r="E11" s="4" t="s">
        <v>422</v>
      </c>
      <c r="F11" s="4" t="s">
        <v>84</v>
      </c>
      <c r="G11" s="4" t="s">
        <v>780</v>
      </c>
      <c r="H11" s="4" t="s">
        <v>51</v>
      </c>
    </row>
    <row r="12" spans="1:8" ht="57">
      <c r="A12" s="1">
        <v>2</v>
      </c>
      <c r="B12" s="8" t="s">
        <v>34</v>
      </c>
      <c r="C12" s="13" t="s">
        <v>757</v>
      </c>
      <c r="D12" s="4" t="s">
        <v>826</v>
      </c>
      <c r="E12" s="4" t="s">
        <v>827</v>
      </c>
      <c r="F12" s="4" t="s">
        <v>782</v>
      </c>
      <c r="G12" s="4" t="s">
        <v>828</v>
      </c>
      <c r="H12" s="78" t="s">
        <v>604</v>
      </c>
    </row>
    <row r="13" spans="1:8" ht="43">
      <c r="A13" s="1">
        <v>3</v>
      </c>
      <c r="B13" s="8" t="s">
        <v>25</v>
      </c>
      <c r="C13" s="13" t="s">
        <v>757</v>
      </c>
      <c r="D13" s="4" t="s">
        <v>829</v>
      </c>
      <c r="E13" s="4" t="s">
        <v>781</v>
      </c>
      <c r="F13" s="4" t="s">
        <v>782</v>
      </c>
      <c r="G13" s="4" t="s">
        <v>830</v>
      </c>
      <c r="H13" s="78" t="s">
        <v>604</v>
      </c>
    </row>
    <row r="14" spans="1:8" ht="29">
      <c r="A14" s="1">
        <v>4</v>
      </c>
      <c r="B14" s="14" t="s">
        <v>61</v>
      </c>
      <c r="C14" s="13" t="s">
        <v>757</v>
      </c>
      <c r="D14" s="52" t="s">
        <v>829</v>
      </c>
      <c r="E14" s="4" t="s">
        <v>831</v>
      </c>
      <c r="F14" s="4" t="s">
        <v>832</v>
      </c>
      <c r="G14" s="4" t="s">
        <v>833</v>
      </c>
      <c r="H14" s="4" t="s">
        <v>627</v>
      </c>
    </row>
    <row r="15" spans="1:8" ht="183">
      <c r="A15" s="1">
        <v>5</v>
      </c>
      <c r="B15" s="15" t="s">
        <v>94</v>
      </c>
      <c r="C15" s="13" t="s">
        <v>682</v>
      </c>
      <c r="D15" s="4" t="s">
        <v>113</v>
      </c>
      <c r="E15" s="4" t="s">
        <v>834</v>
      </c>
      <c r="F15" s="4" t="s">
        <v>115</v>
      </c>
      <c r="G15" s="4" t="s">
        <v>835</v>
      </c>
      <c r="H15" s="4" t="s">
        <v>103</v>
      </c>
    </row>
    <row r="16" spans="1:8" ht="13">
      <c r="A16" s="221" t="s">
        <v>82</v>
      </c>
      <c r="B16" s="222"/>
      <c r="C16" s="222"/>
      <c r="D16" s="222"/>
      <c r="E16" s="223"/>
      <c r="F16" s="224">
        <v>43943</v>
      </c>
      <c r="G16" s="222"/>
      <c r="H16" s="223"/>
    </row>
    <row r="17" spans="1:8" ht="99">
      <c r="A17" s="229">
        <v>1</v>
      </c>
      <c r="B17" s="36" t="s">
        <v>201</v>
      </c>
      <c r="C17" s="13" t="s">
        <v>209</v>
      </c>
      <c r="D17" s="78" t="s">
        <v>741</v>
      </c>
      <c r="E17" s="37" t="s">
        <v>853</v>
      </c>
      <c r="F17" s="4" t="s">
        <v>854</v>
      </c>
      <c r="G17" s="4" t="s">
        <v>856</v>
      </c>
      <c r="H17" s="4" t="s">
        <v>604</v>
      </c>
    </row>
    <row r="18" spans="1:8" ht="85">
      <c r="A18" s="230"/>
      <c r="B18" s="36" t="s">
        <v>201</v>
      </c>
      <c r="C18" s="13" t="s">
        <v>606</v>
      </c>
      <c r="D18" s="4" t="s">
        <v>703</v>
      </c>
      <c r="E18" s="4" t="s">
        <v>857</v>
      </c>
      <c r="F18" s="4" t="s">
        <v>859</v>
      </c>
      <c r="G18" s="4" t="s">
        <v>860</v>
      </c>
      <c r="H18" s="4" t="s">
        <v>863</v>
      </c>
    </row>
    <row r="19" spans="1:8" ht="85">
      <c r="A19" s="231"/>
      <c r="B19" s="36" t="s">
        <v>201</v>
      </c>
      <c r="C19" s="13" t="s">
        <v>805</v>
      </c>
      <c r="D19" s="4" t="s">
        <v>26</v>
      </c>
      <c r="E19" s="4" t="s">
        <v>869</v>
      </c>
      <c r="F19" s="4" t="s">
        <v>871</v>
      </c>
      <c r="G19" s="4" t="s">
        <v>872</v>
      </c>
      <c r="H19" s="4" t="s">
        <v>51</v>
      </c>
    </row>
    <row r="20" spans="1:8" ht="57">
      <c r="A20" s="1">
        <v>2</v>
      </c>
      <c r="B20" s="8" t="s">
        <v>25</v>
      </c>
      <c r="C20" s="13" t="s">
        <v>757</v>
      </c>
      <c r="D20" s="78" t="s">
        <v>26</v>
      </c>
      <c r="E20" s="4" t="s">
        <v>876</v>
      </c>
      <c r="F20" s="4" t="s">
        <v>854</v>
      </c>
      <c r="G20" s="78" t="s">
        <v>325</v>
      </c>
      <c r="H20" s="52" t="s">
        <v>604</v>
      </c>
    </row>
    <row r="21" spans="1:8" ht="57">
      <c r="A21" s="1">
        <v>3</v>
      </c>
      <c r="B21" s="8" t="s">
        <v>34</v>
      </c>
      <c r="C21" s="13" t="s">
        <v>757</v>
      </c>
      <c r="D21" s="4" t="s">
        <v>26</v>
      </c>
      <c r="E21" s="78" t="s">
        <v>878</v>
      </c>
      <c r="F21" s="78" t="s">
        <v>854</v>
      </c>
      <c r="G21" s="78" t="s">
        <v>336</v>
      </c>
      <c r="H21" s="78" t="s">
        <v>103</v>
      </c>
    </row>
    <row r="22" spans="1:8" ht="57">
      <c r="A22" s="1">
        <v>4</v>
      </c>
      <c r="B22" s="7" t="s">
        <v>9</v>
      </c>
      <c r="C22" s="13" t="s">
        <v>757</v>
      </c>
      <c r="D22" s="78" t="s">
        <v>26</v>
      </c>
      <c r="E22" s="78" t="s">
        <v>884</v>
      </c>
      <c r="F22" s="4" t="s">
        <v>854</v>
      </c>
      <c r="G22" s="78" t="s">
        <v>888</v>
      </c>
      <c r="H22" s="52" t="s">
        <v>103</v>
      </c>
    </row>
    <row r="23" spans="1:8" ht="13">
      <c r="A23" s="221" t="s">
        <v>109</v>
      </c>
      <c r="B23" s="222"/>
      <c r="C23" s="222"/>
      <c r="D23" s="222"/>
      <c r="E23" s="223"/>
      <c r="F23" s="224">
        <v>43944</v>
      </c>
      <c r="G23" s="222"/>
      <c r="H23" s="223"/>
    </row>
    <row r="24" spans="1:8" ht="43">
      <c r="A24" s="1">
        <v>1</v>
      </c>
      <c r="B24" s="10" t="s">
        <v>38</v>
      </c>
      <c r="C24" s="13" t="s">
        <v>47</v>
      </c>
      <c r="D24" s="4" t="s">
        <v>26</v>
      </c>
      <c r="E24" s="4" t="s">
        <v>911</v>
      </c>
      <c r="F24" s="4" t="s">
        <v>84</v>
      </c>
      <c r="G24" s="4" t="s">
        <v>780</v>
      </c>
      <c r="H24" s="4" t="s">
        <v>51</v>
      </c>
    </row>
    <row r="25" spans="1:8" ht="43">
      <c r="A25" s="1">
        <v>2</v>
      </c>
      <c r="B25" s="8" t="s">
        <v>34</v>
      </c>
      <c r="C25" s="13" t="s">
        <v>757</v>
      </c>
      <c r="D25" s="78" t="s">
        <v>427</v>
      </c>
      <c r="E25" s="78" t="s">
        <v>912</v>
      </c>
      <c r="F25" s="4" t="s">
        <v>782</v>
      </c>
      <c r="G25" s="78" t="s">
        <v>336</v>
      </c>
      <c r="H25" s="78" t="s">
        <v>103</v>
      </c>
    </row>
    <row r="26" spans="1:8" ht="43">
      <c r="A26" s="1">
        <v>3</v>
      </c>
      <c r="B26" s="8" t="s">
        <v>25</v>
      </c>
      <c r="C26" s="13" t="s">
        <v>757</v>
      </c>
      <c r="D26" s="4" t="s">
        <v>113</v>
      </c>
      <c r="E26" s="4" t="s">
        <v>918</v>
      </c>
      <c r="F26" s="4" t="s">
        <v>782</v>
      </c>
      <c r="G26" s="78" t="s">
        <v>325</v>
      </c>
      <c r="H26" s="4" t="s">
        <v>103</v>
      </c>
    </row>
    <row r="27" spans="1:8" ht="43">
      <c r="A27" s="1">
        <v>4</v>
      </c>
      <c r="B27" s="7" t="s">
        <v>9</v>
      </c>
      <c r="C27" s="13" t="s">
        <v>757</v>
      </c>
      <c r="D27" s="4" t="s">
        <v>418</v>
      </c>
      <c r="E27" s="4" t="s">
        <v>925</v>
      </c>
      <c r="F27" s="4" t="s">
        <v>766</v>
      </c>
      <c r="G27" s="78" t="s">
        <v>927</v>
      </c>
      <c r="H27" s="4" t="s">
        <v>627</v>
      </c>
    </row>
    <row r="28" spans="1:8" ht="57">
      <c r="A28" s="229">
        <v>5</v>
      </c>
      <c r="B28" s="36" t="s">
        <v>201</v>
      </c>
      <c r="C28" s="13" t="s">
        <v>209</v>
      </c>
      <c r="D28" s="78" t="s">
        <v>26</v>
      </c>
      <c r="E28" s="37" t="s">
        <v>935</v>
      </c>
      <c r="F28" s="4" t="s">
        <v>854</v>
      </c>
      <c r="G28" s="4" t="s">
        <v>936</v>
      </c>
      <c r="H28" s="37" t="s">
        <v>938</v>
      </c>
    </row>
    <row r="29" spans="1:8" ht="85">
      <c r="A29" s="230"/>
      <c r="B29" s="36" t="s">
        <v>201</v>
      </c>
      <c r="C29" s="13" t="s">
        <v>942</v>
      </c>
      <c r="D29" s="4" t="s">
        <v>943</v>
      </c>
      <c r="E29" s="4" t="s">
        <v>947</v>
      </c>
      <c r="F29" s="4" t="s">
        <v>859</v>
      </c>
      <c r="G29" s="4" t="s">
        <v>644</v>
      </c>
      <c r="H29" s="4" t="s">
        <v>604</v>
      </c>
    </row>
    <row r="30" spans="1:8" ht="85">
      <c r="A30" s="231"/>
      <c r="B30" s="36" t="s">
        <v>201</v>
      </c>
      <c r="C30" s="13" t="s">
        <v>805</v>
      </c>
      <c r="D30" s="4" t="s">
        <v>26</v>
      </c>
      <c r="E30" s="4" t="s">
        <v>948</v>
      </c>
      <c r="F30" s="4" t="s">
        <v>871</v>
      </c>
      <c r="G30" s="4" t="s">
        <v>949</v>
      </c>
      <c r="H30" s="4" t="s">
        <v>604</v>
      </c>
    </row>
    <row r="31" spans="1:8" ht="13">
      <c r="A31" s="221" t="s">
        <v>127</v>
      </c>
      <c r="B31" s="222"/>
      <c r="C31" s="222"/>
      <c r="D31" s="222"/>
      <c r="E31" s="223"/>
      <c r="F31" s="224">
        <v>43944</v>
      </c>
      <c r="G31" s="222"/>
      <c r="H31" s="223"/>
    </row>
    <row r="32" spans="1:8" ht="43">
      <c r="A32" s="1">
        <v>1</v>
      </c>
      <c r="B32" s="8" t="s">
        <v>34</v>
      </c>
      <c r="C32" s="13" t="s">
        <v>757</v>
      </c>
      <c r="D32" s="78" t="s">
        <v>958</v>
      </c>
      <c r="E32" s="52" t="s">
        <v>960</v>
      </c>
      <c r="F32" s="4" t="s">
        <v>782</v>
      </c>
      <c r="G32" s="78" t="s">
        <v>961</v>
      </c>
      <c r="H32" s="78" t="s">
        <v>627</v>
      </c>
    </row>
    <row r="33" spans="1:8" ht="43">
      <c r="A33" s="1">
        <v>2</v>
      </c>
      <c r="B33" s="14" t="s">
        <v>61</v>
      </c>
      <c r="C33" s="13" t="s">
        <v>757</v>
      </c>
      <c r="D33" s="4" t="s">
        <v>26</v>
      </c>
      <c r="E33" s="4" t="s">
        <v>966</v>
      </c>
      <c r="F33" s="4" t="s">
        <v>766</v>
      </c>
      <c r="G33" s="78" t="s">
        <v>968</v>
      </c>
      <c r="H33" s="78" t="s">
        <v>627</v>
      </c>
    </row>
    <row r="34" spans="1:8" ht="29">
      <c r="A34" s="229">
        <v>3</v>
      </c>
      <c r="B34" s="82" t="s">
        <v>691</v>
      </c>
      <c r="C34" s="13" t="s">
        <v>757</v>
      </c>
      <c r="D34" s="4" t="s">
        <v>427</v>
      </c>
      <c r="E34" s="54" t="s">
        <v>705</v>
      </c>
      <c r="F34" s="4" t="s">
        <v>995</v>
      </c>
      <c r="G34" s="81"/>
      <c r="H34" s="81"/>
    </row>
    <row r="35" spans="1:8" ht="43">
      <c r="A35" s="230"/>
      <c r="B35" s="82" t="s">
        <v>691</v>
      </c>
      <c r="C35" s="13" t="s">
        <v>425</v>
      </c>
      <c r="D35" s="4" t="s">
        <v>26</v>
      </c>
      <c r="E35" s="4" t="s">
        <v>718</v>
      </c>
      <c r="F35" s="4" t="s">
        <v>719</v>
      </c>
      <c r="G35" s="4" t="s">
        <v>720</v>
      </c>
      <c r="H35" s="81"/>
    </row>
    <row r="36" spans="1:8">
      <c r="A36" s="231"/>
      <c r="B36" s="82" t="s">
        <v>691</v>
      </c>
      <c r="C36" s="13"/>
      <c r="D36" s="81"/>
      <c r="E36" s="81"/>
      <c r="F36" s="81"/>
      <c r="G36" s="81"/>
      <c r="H36" s="81"/>
    </row>
    <row r="37" spans="1:8" ht="71">
      <c r="A37" s="1">
        <v>4</v>
      </c>
      <c r="B37" s="16" t="s">
        <v>111</v>
      </c>
      <c r="C37" s="13" t="s">
        <v>757</v>
      </c>
      <c r="D37" s="4" t="s">
        <v>1001</v>
      </c>
      <c r="E37" s="18" t="s">
        <v>1002</v>
      </c>
      <c r="F37" s="4" t="s">
        <v>1003</v>
      </c>
      <c r="G37" s="81"/>
      <c r="H37" s="78" t="s">
        <v>788</v>
      </c>
    </row>
  </sheetData>
  <mergeCells count="14">
    <mergeCell ref="A34:A36"/>
    <mergeCell ref="A2:E2"/>
    <mergeCell ref="F2:H2"/>
    <mergeCell ref="A7:A9"/>
    <mergeCell ref="A10:E10"/>
    <mergeCell ref="F10:H10"/>
    <mergeCell ref="A16:E16"/>
    <mergeCell ref="F16:H16"/>
    <mergeCell ref="A17:A19"/>
    <mergeCell ref="A23:E23"/>
    <mergeCell ref="F23:H23"/>
    <mergeCell ref="A28:A30"/>
    <mergeCell ref="A31:E31"/>
    <mergeCell ref="F31:H31"/>
  </mergeCells>
  <conditionalFormatting sqref="B3:C9 B11:C15 B17:C22 B24:C30 B32:C37">
    <cfRule type="notContainsBlanks" dxfId="23" priority="1">
      <formula>LEN(TRIM(B3))&gt;0</formula>
    </cfRule>
  </conditionalFormatting>
  <hyperlinks>
    <hyperlink ref="E34" r:id="rId1"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I38"/>
  <sheetViews>
    <sheetView workbookViewId="0">
      <selection sqref="A1:XFD1048576"/>
    </sheetView>
  </sheetViews>
  <sheetFormatPr baseColWidth="10" defaultColWidth="14.5" defaultRowHeight="13"/>
  <cols>
    <col min="1" max="1" width="16.5" customWidth="1"/>
    <col min="2" max="2" width="16.83203125" customWidth="1"/>
    <col min="3" max="3" width="17.1640625" customWidth="1"/>
    <col min="4" max="4" width="17.33203125" customWidth="1"/>
    <col min="5" max="5" width="46.6640625" customWidth="1"/>
  </cols>
  <sheetData>
    <row r="1" spans="1:9" ht="42">
      <c r="A1" s="1" t="s">
        <v>1</v>
      </c>
      <c r="B1" s="1" t="s">
        <v>0</v>
      </c>
      <c r="C1" s="17" t="s">
        <v>2</v>
      </c>
      <c r="D1" s="17" t="s">
        <v>3</v>
      </c>
      <c r="E1" s="17" t="s">
        <v>4</v>
      </c>
      <c r="F1" s="17" t="s">
        <v>5</v>
      </c>
      <c r="G1" s="17"/>
      <c r="H1" s="17" t="s">
        <v>6</v>
      </c>
      <c r="I1" s="17" t="s">
        <v>7</v>
      </c>
    </row>
    <row r="2" spans="1:9">
      <c r="A2" s="232" t="s">
        <v>8</v>
      </c>
      <c r="B2" s="222"/>
      <c r="C2" s="222"/>
      <c r="D2" s="222"/>
      <c r="E2" s="223"/>
      <c r="F2" s="233">
        <v>43941</v>
      </c>
      <c r="G2" s="222"/>
      <c r="H2" s="222"/>
      <c r="I2" s="223"/>
    </row>
    <row r="3" spans="1:9" ht="42">
      <c r="A3" s="1">
        <v>1</v>
      </c>
      <c r="B3" s="20" t="s">
        <v>25</v>
      </c>
      <c r="C3" s="17" t="s">
        <v>763</v>
      </c>
      <c r="D3" s="17" t="s">
        <v>765</v>
      </c>
      <c r="E3" s="17" t="s">
        <v>767</v>
      </c>
      <c r="F3" s="17" t="s">
        <v>768</v>
      </c>
      <c r="G3" s="90"/>
      <c r="H3" s="90" t="s">
        <v>783</v>
      </c>
      <c r="I3" s="17" t="s">
        <v>627</v>
      </c>
    </row>
    <row r="4" spans="1:9" ht="56">
      <c r="A4" s="1">
        <v>2</v>
      </c>
      <c r="B4" s="20" t="s">
        <v>34</v>
      </c>
      <c r="C4" s="17" t="s">
        <v>763</v>
      </c>
      <c r="D4" s="17" t="s">
        <v>789</v>
      </c>
      <c r="E4" s="17" t="s">
        <v>790</v>
      </c>
      <c r="F4" s="17"/>
      <c r="G4" s="17"/>
      <c r="H4" s="17"/>
      <c r="I4" s="17" t="s">
        <v>627</v>
      </c>
    </row>
    <row r="5" spans="1:9" ht="42">
      <c r="A5" s="1">
        <v>3</v>
      </c>
      <c r="B5" s="32" t="s">
        <v>38</v>
      </c>
      <c r="C5" s="17" t="s">
        <v>175</v>
      </c>
      <c r="D5" s="17" t="s">
        <v>26</v>
      </c>
      <c r="E5" s="38" t="s">
        <v>791</v>
      </c>
      <c r="F5" s="17" t="s">
        <v>551</v>
      </c>
      <c r="G5" s="17"/>
      <c r="H5" s="17" t="s">
        <v>792</v>
      </c>
      <c r="I5" s="17" t="s">
        <v>788</v>
      </c>
    </row>
    <row r="6" spans="1:9" ht="84">
      <c r="A6" s="1">
        <v>4</v>
      </c>
      <c r="B6" s="40" t="s">
        <v>61</v>
      </c>
      <c r="C6" s="17" t="s">
        <v>763</v>
      </c>
      <c r="D6" s="17" t="s">
        <v>794</v>
      </c>
      <c r="E6" s="17" t="s">
        <v>795</v>
      </c>
      <c r="F6" s="17" t="s">
        <v>797</v>
      </c>
      <c r="G6" s="90"/>
      <c r="H6" s="90" t="s">
        <v>799</v>
      </c>
      <c r="I6" s="17" t="s">
        <v>51</v>
      </c>
    </row>
    <row r="7" spans="1:9">
      <c r="A7" s="232" t="s">
        <v>46</v>
      </c>
      <c r="B7" s="222"/>
      <c r="C7" s="222"/>
      <c r="D7" s="222"/>
      <c r="E7" s="223"/>
      <c r="F7" s="233">
        <v>43942</v>
      </c>
      <c r="G7" s="222"/>
      <c r="H7" s="222"/>
      <c r="I7" s="223"/>
    </row>
    <row r="8" spans="1:9" ht="16">
      <c r="A8" s="1"/>
      <c r="B8" s="32"/>
      <c r="C8" s="27"/>
      <c r="D8" s="17"/>
      <c r="E8" s="17"/>
      <c r="F8" s="17"/>
      <c r="G8" s="17"/>
      <c r="H8" s="17"/>
      <c r="I8" s="17"/>
    </row>
    <row r="9" spans="1:9" ht="42">
      <c r="A9" s="1">
        <v>1</v>
      </c>
      <c r="B9" s="32" t="s">
        <v>38</v>
      </c>
      <c r="C9" s="27" t="s">
        <v>160</v>
      </c>
      <c r="D9" s="17" t="s">
        <v>816</v>
      </c>
      <c r="E9" s="96" t="s">
        <v>818</v>
      </c>
      <c r="F9" s="17" t="s">
        <v>551</v>
      </c>
      <c r="G9" s="17"/>
      <c r="H9" s="17" t="s">
        <v>341</v>
      </c>
      <c r="I9" s="17" t="s">
        <v>845</v>
      </c>
    </row>
    <row r="10" spans="1:9" ht="42">
      <c r="A10" s="1">
        <v>2</v>
      </c>
      <c r="B10" s="20" t="s">
        <v>25</v>
      </c>
      <c r="C10" s="27" t="s">
        <v>763</v>
      </c>
      <c r="D10" s="17" t="s">
        <v>850</v>
      </c>
      <c r="E10" s="52" t="s">
        <v>851</v>
      </c>
      <c r="F10" s="17" t="s">
        <v>797</v>
      </c>
      <c r="G10" s="17"/>
      <c r="H10" s="17" t="s">
        <v>720</v>
      </c>
      <c r="I10" s="17"/>
    </row>
    <row r="11" spans="1:9" ht="28">
      <c r="A11" s="1">
        <v>3</v>
      </c>
      <c r="B11" s="20" t="s">
        <v>34</v>
      </c>
      <c r="C11" s="27" t="s">
        <v>763</v>
      </c>
      <c r="D11" s="17" t="s">
        <v>330</v>
      </c>
      <c r="E11" s="17" t="s">
        <v>852</v>
      </c>
      <c r="F11" s="17" t="s">
        <v>797</v>
      </c>
      <c r="G11" s="17"/>
      <c r="H11" s="17" t="s">
        <v>855</v>
      </c>
      <c r="I11" s="17" t="s">
        <v>51</v>
      </c>
    </row>
    <row r="12" spans="1:9" ht="28">
      <c r="A12" s="1">
        <v>4</v>
      </c>
      <c r="B12" s="19" t="s">
        <v>9</v>
      </c>
      <c r="C12" s="27" t="s">
        <v>763</v>
      </c>
      <c r="D12" s="17" t="s">
        <v>330</v>
      </c>
      <c r="E12" s="52" t="s">
        <v>858</v>
      </c>
      <c r="F12" s="17" t="s">
        <v>80</v>
      </c>
      <c r="G12" s="17"/>
      <c r="H12" s="17" t="s">
        <v>855</v>
      </c>
      <c r="I12" s="17" t="s">
        <v>51</v>
      </c>
    </row>
    <row r="13" spans="1:9" ht="84">
      <c r="A13" s="229">
        <v>5</v>
      </c>
      <c r="B13" s="23" t="s">
        <v>201</v>
      </c>
      <c r="C13" s="27" t="s">
        <v>209</v>
      </c>
      <c r="D13" s="17" t="s">
        <v>330</v>
      </c>
      <c r="E13" s="24" t="s">
        <v>706</v>
      </c>
      <c r="F13" s="17" t="s">
        <v>877</v>
      </c>
      <c r="G13" s="17"/>
      <c r="H13" s="17" t="s">
        <v>713</v>
      </c>
      <c r="I13" s="24" t="s">
        <v>714</v>
      </c>
    </row>
    <row r="14" spans="1:9" ht="56">
      <c r="A14" s="230"/>
      <c r="B14" s="23" t="s">
        <v>201</v>
      </c>
      <c r="C14" s="27" t="s">
        <v>584</v>
      </c>
      <c r="D14" s="17" t="s">
        <v>879</v>
      </c>
      <c r="E14" s="17" t="s">
        <v>880</v>
      </c>
      <c r="F14" s="17" t="s">
        <v>882</v>
      </c>
      <c r="G14" s="17"/>
      <c r="H14" s="17" t="s">
        <v>886</v>
      </c>
      <c r="I14" s="17" t="s">
        <v>887</v>
      </c>
    </row>
    <row r="15" spans="1:9" ht="70">
      <c r="A15" s="231"/>
      <c r="B15" s="23" t="s">
        <v>201</v>
      </c>
      <c r="C15" s="27" t="s">
        <v>805</v>
      </c>
      <c r="D15" s="17" t="s">
        <v>26</v>
      </c>
      <c r="E15" s="17" t="s">
        <v>809</v>
      </c>
      <c r="F15" s="17" t="s">
        <v>893</v>
      </c>
      <c r="G15" s="17"/>
      <c r="H15" s="17" t="s">
        <v>895</v>
      </c>
      <c r="I15" s="17" t="s">
        <v>51</v>
      </c>
    </row>
    <row r="16" spans="1:9">
      <c r="A16" s="232" t="s">
        <v>82</v>
      </c>
      <c r="B16" s="222"/>
      <c r="C16" s="222"/>
      <c r="D16" s="222"/>
      <c r="E16" s="223"/>
      <c r="F16" s="233">
        <v>43943</v>
      </c>
      <c r="G16" s="222"/>
      <c r="H16" s="222"/>
      <c r="I16" s="223"/>
    </row>
    <row r="17" spans="1:9" ht="42">
      <c r="A17" s="1">
        <v>1</v>
      </c>
      <c r="B17" s="20" t="s">
        <v>34</v>
      </c>
      <c r="C17" s="27" t="s">
        <v>763</v>
      </c>
      <c r="D17" s="17" t="s">
        <v>913</v>
      </c>
      <c r="E17" s="52" t="s">
        <v>914</v>
      </c>
      <c r="F17" s="17" t="s">
        <v>916</v>
      </c>
      <c r="G17" s="17"/>
      <c r="H17" s="17" t="s">
        <v>917</v>
      </c>
      <c r="I17" s="17" t="s">
        <v>280</v>
      </c>
    </row>
    <row r="18" spans="1:9" ht="28">
      <c r="A18" s="1">
        <v>2</v>
      </c>
      <c r="B18" s="20" t="s">
        <v>25</v>
      </c>
      <c r="C18" s="27" t="s">
        <v>763</v>
      </c>
      <c r="D18" s="17" t="s">
        <v>330</v>
      </c>
      <c r="E18" s="52" t="s">
        <v>919</v>
      </c>
      <c r="F18" s="17" t="s">
        <v>921</v>
      </c>
      <c r="G18" s="17"/>
      <c r="H18" s="17" t="s">
        <v>720</v>
      </c>
      <c r="I18" s="17" t="s">
        <v>480</v>
      </c>
    </row>
    <row r="19" spans="1:9" ht="84">
      <c r="A19" s="229">
        <v>3</v>
      </c>
      <c r="B19" s="23" t="s">
        <v>201</v>
      </c>
      <c r="C19" s="27" t="s">
        <v>209</v>
      </c>
      <c r="D19" s="17" t="s">
        <v>741</v>
      </c>
      <c r="E19" s="17" t="s">
        <v>931</v>
      </c>
      <c r="F19" s="17" t="s">
        <v>933</v>
      </c>
      <c r="G19" s="17"/>
      <c r="H19" s="17" t="s">
        <v>934</v>
      </c>
      <c r="I19" s="17" t="s">
        <v>887</v>
      </c>
    </row>
    <row r="20" spans="1:9" ht="56">
      <c r="A20" s="230"/>
      <c r="B20" s="23" t="s">
        <v>201</v>
      </c>
      <c r="C20" s="27" t="s">
        <v>584</v>
      </c>
      <c r="D20" s="17" t="s">
        <v>879</v>
      </c>
      <c r="E20" s="17" t="s">
        <v>937</v>
      </c>
      <c r="F20" s="17" t="s">
        <v>882</v>
      </c>
      <c r="G20" s="17"/>
      <c r="H20" s="17" t="s">
        <v>939</v>
      </c>
      <c r="I20" s="17" t="s">
        <v>887</v>
      </c>
    </row>
    <row r="21" spans="1:9" ht="56">
      <c r="A21" s="231"/>
      <c r="B21" s="23" t="s">
        <v>201</v>
      </c>
      <c r="C21" s="27" t="s">
        <v>805</v>
      </c>
      <c r="D21" s="17" t="s">
        <v>26</v>
      </c>
      <c r="E21" s="98" t="s">
        <v>869</v>
      </c>
      <c r="F21" s="17" t="s">
        <v>953</v>
      </c>
      <c r="G21" s="98"/>
      <c r="H21" s="98" t="s">
        <v>955</v>
      </c>
      <c r="I21" s="17" t="s">
        <v>956</v>
      </c>
    </row>
    <row r="22" spans="1:9" ht="42">
      <c r="A22" s="1">
        <v>4</v>
      </c>
      <c r="B22" s="32" t="s">
        <v>38</v>
      </c>
      <c r="C22" s="27" t="s">
        <v>175</v>
      </c>
      <c r="D22" s="17" t="s">
        <v>228</v>
      </c>
      <c r="E22" s="99" t="s">
        <v>959</v>
      </c>
      <c r="F22" s="17" t="s">
        <v>594</v>
      </c>
      <c r="G22" s="99"/>
      <c r="H22" s="99" t="s">
        <v>967</v>
      </c>
      <c r="I22" s="17" t="s">
        <v>386</v>
      </c>
    </row>
    <row r="23" spans="1:9" ht="56">
      <c r="A23" s="1">
        <v>5</v>
      </c>
      <c r="B23" s="40" t="s">
        <v>61</v>
      </c>
      <c r="C23" s="27" t="s">
        <v>763</v>
      </c>
      <c r="D23" s="17" t="s">
        <v>973</v>
      </c>
      <c r="E23" s="17" t="s">
        <v>974</v>
      </c>
      <c r="F23" s="17" t="s">
        <v>975</v>
      </c>
      <c r="G23" s="17"/>
      <c r="H23" s="17" t="s">
        <v>977</v>
      </c>
      <c r="I23" s="17" t="s">
        <v>280</v>
      </c>
    </row>
    <row r="24" spans="1:9">
      <c r="A24" s="232" t="s">
        <v>109</v>
      </c>
      <c r="B24" s="222"/>
      <c r="C24" s="222"/>
      <c r="D24" s="222"/>
      <c r="E24" s="223"/>
      <c r="F24" s="233">
        <v>43944</v>
      </c>
      <c r="G24" s="222"/>
      <c r="H24" s="222"/>
      <c r="I24" s="223"/>
    </row>
    <row r="25" spans="1:9" ht="42">
      <c r="A25" s="1">
        <v>1</v>
      </c>
      <c r="B25" s="30" t="s">
        <v>111</v>
      </c>
      <c r="C25" s="27" t="s">
        <v>763</v>
      </c>
      <c r="D25" s="17" t="s">
        <v>983</v>
      </c>
      <c r="E25" s="17" t="s">
        <v>984</v>
      </c>
      <c r="F25" s="17" t="s">
        <v>797</v>
      </c>
      <c r="G25" s="17"/>
      <c r="H25" s="17" t="s">
        <v>985</v>
      </c>
      <c r="I25" s="17" t="s">
        <v>280</v>
      </c>
    </row>
    <row r="26" spans="1:9" ht="28">
      <c r="A26" s="1">
        <v>2</v>
      </c>
      <c r="B26" s="20" t="s">
        <v>34</v>
      </c>
      <c r="C26" s="27" t="s">
        <v>763</v>
      </c>
      <c r="D26" s="17" t="s">
        <v>330</v>
      </c>
      <c r="E26" s="17" t="s">
        <v>986</v>
      </c>
      <c r="F26" s="17" t="s">
        <v>797</v>
      </c>
      <c r="G26" s="17"/>
      <c r="H26" s="17" t="s">
        <v>987</v>
      </c>
      <c r="I26" s="17" t="s">
        <v>280</v>
      </c>
    </row>
    <row r="27" spans="1:9" ht="70">
      <c r="A27" s="1">
        <v>3</v>
      </c>
      <c r="B27" s="20" t="s">
        <v>25</v>
      </c>
      <c r="C27" s="27" t="s">
        <v>763</v>
      </c>
      <c r="D27" s="17" t="s">
        <v>988</v>
      </c>
      <c r="E27" s="52" t="s">
        <v>989</v>
      </c>
      <c r="F27" s="17" t="s">
        <v>990</v>
      </c>
      <c r="G27" s="17"/>
      <c r="H27" s="17" t="s">
        <v>917</v>
      </c>
      <c r="I27" s="17" t="s">
        <v>280</v>
      </c>
    </row>
    <row r="28" spans="1:9" ht="42">
      <c r="A28" s="1">
        <v>4</v>
      </c>
      <c r="B28" s="19" t="s">
        <v>9</v>
      </c>
      <c r="C28" s="27" t="s">
        <v>763</v>
      </c>
      <c r="D28" s="17" t="s">
        <v>330</v>
      </c>
      <c r="E28" s="17" t="s">
        <v>991</v>
      </c>
      <c r="F28" s="17" t="s">
        <v>797</v>
      </c>
      <c r="G28" s="17"/>
      <c r="H28" s="17" t="s">
        <v>917</v>
      </c>
      <c r="I28" s="17" t="s">
        <v>280</v>
      </c>
    </row>
    <row r="29" spans="1:9" ht="182">
      <c r="A29" s="1">
        <v>5</v>
      </c>
      <c r="B29" s="25" t="s">
        <v>94</v>
      </c>
      <c r="C29" s="27" t="s">
        <v>682</v>
      </c>
      <c r="D29" s="17" t="s">
        <v>441</v>
      </c>
      <c r="E29" s="17" t="s">
        <v>992</v>
      </c>
      <c r="F29" s="17" t="s">
        <v>115</v>
      </c>
      <c r="G29" s="17"/>
      <c r="H29" s="17" t="s">
        <v>993</v>
      </c>
      <c r="I29" s="17" t="s">
        <v>994</v>
      </c>
    </row>
    <row r="30" spans="1:9">
      <c r="A30" s="232" t="s">
        <v>127</v>
      </c>
      <c r="B30" s="222"/>
      <c r="C30" s="222"/>
      <c r="D30" s="222"/>
      <c r="E30" s="223"/>
      <c r="F30" s="233">
        <v>43945</v>
      </c>
      <c r="G30" s="222"/>
      <c r="H30" s="222"/>
      <c r="I30" s="223"/>
    </row>
    <row r="31" spans="1:9" ht="56">
      <c r="A31" s="229">
        <v>1</v>
      </c>
      <c r="B31" s="23" t="s">
        <v>201</v>
      </c>
      <c r="C31" s="27" t="s">
        <v>209</v>
      </c>
      <c r="D31" s="17" t="s">
        <v>879</v>
      </c>
      <c r="E31" s="24" t="s">
        <v>996</v>
      </c>
      <c r="F31" s="17" t="s">
        <v>953</v>
      </c>
      <c r="G31" s="17"/>
      <c r="H31" s="17" t="s">
        <v>997</v>
      </c>
      <c r="I31" s="17" t="s">
        <v>604</v>
      </c>
    </row>
    <row r="32" spans="1:9" ht="56">
      <c r="A32" s="230"/>
      <c r="B32" s="23" t="s">
        <v>201</v>
      </c>
      <c r="C32" s="27" t="s">
        <v>584</v>
      </c>
      <c r="D32" s="17" t="s">
        <v>879</v>
      </c>
      <c r="E32" s="17" t="s">
        <v>998</v>
      </c>
      <c r="F32" s="17" t="s">
        <v>999</v>
      </c>
      <c r="G32" s="17"/>
      <c r="H32" s="17" t="s">
        <v>1000</v>
      </c>
      <c r="I32" s="17" t="s">
        <v>604</v>
      </c>
    </row>
    <row r="33" spans="1:9" ht="56">
      <c r="A33" s="231"/>
      <c r="B33" s="23" t="s">
        <v>201</v>
      </c>
      <c r="C33" s="27" t="s">
        <v>805</v>
      </c>
      <c r="D33" s="17" t="s">
        <v>26</v>
      </c>
      <c r="E33" s="17" t="s">
        <v>948</v>
      </c>
      <c r="F33" s="17" t="s">
        <v>953</v>
      </c>
      <c r="G33" s="98"/>
      <c r="H33" s="98" t="s">
        <v>1004</v>
      </c>
      <c r="I33" s="17" t="s">
        <v>604</v>
      </c>
    </row>
    <row r="34" spans="1:9" ht="56">
      <c r="A34" s="1">
        <v>2</v>
      </c>
      <c r="B34" s="19" t="s">
        <v>9</v>
      </c>
      <c r="C34" s="27" t="s">
        <v>763</v>
      </c>
      <c r="D34" s="17" t="s">
        <v>330</v>
      </c>
      <c r="E34" s="17"/>
      <c r="F34" s="17" t="s">
        <v>953</v>
      </c>
      <c r="G34" s="17"/>
      <c r="H34" s="17"/>
      <c r="I34" s="17" t="s">
        <v>480</v>
      </c>
    </row>
    <row r="35" spans="1:9" ht="28">
      <c r="A35" s="229">
        <v>3</v>
      </c>
      <c r="B35" s="100" t="s">
        <v>691</v>
      </c>
      <c r="C35" s="27" t="s">
        <v>763</v>
      </c>
      <c r="D35" s="17" t="s">
        <v>330</v>
      </c>
      <c r="E35" s="17"/>
      <c r="F35" s="17" t="s">
        <v>797</v>
      </c>
      <c r="G35" s="17"/>
      <c r="H35" s="17"/>
      <c r="I35" s="74"/>
    </row>
    <row r="36" spans="1:9" ht="28">
      <c r="A36" s="230"/>
      <c r="B36" s="100" t="s">
        <v>691</v>
      </c>
      <c r="C36" s="27" t="s">
        <v>757</v>
      </c>
      <c r="D36" s="17" t="s">
        <v>308</v>
      </c>
      <c r="E36" s="38" t="s">
        <v>705</v>
      </c>
      <c r="F36" s="74"/>
      <c r="G36" s="74"/>
      <c r="H36" s="74"/>
      <c r="I36" s="74"/>
    </row>
    <row r="37" spans="1:9" ht="28">
      <c r="A37" s="231"/>
      <c r="B37" s="100" t="s">
        <v>691</v>
      </c>
      <c r="C37" s="27" t="s">
        <v>472</v>
      </c>
      <c r="D37" s="17" t="s">
        <v>308</v>
      </c>
      <c r="E37" s="17" t="s">
        <v>718</v>
      </c>
      <c r="F37" s="17" t="s">
        <v>1005</v>
      </c>
      <c r="G37" s="17"/>
      <c r="H37" s="17" t="s">
        <v>720</v>
      </c>
      <c r="I37" s="74"/>
    </row>
    <row r="38" spans="1:9" ht="28">
      <c r="A38" s="1">
        <v>4</v>
      </c>
      <c r="B38" s="40" t="s">
        <v>131</v>
      </c>
      <c r="C38" s="27" t="s">
        <v>763</v>
      </c>
      <c r="D38" s="17" t="s">
        <v>330</v>
      </c>
      <c r="E38" s="17"/>
      <c r="F38" s="17" t="s">
        <v>921</v>
      </c>
      <c r="G38" s="17"/>
      <c r="H38" s="17"/>
      <c r="I38" s="17" t="s">
        <v>280</v>
      </c>
    </row>
  </sheetData>
  <mergeCells count="14">
    <mergeCell ref="F24:I24"/>
    <mergeCell ref="F30:I30"/>
    <mergeCell ref="A2:E2"/>
    <mergeCell ref="A7:E7"/>
    <mergeCell ref="A13:A15"/>
    <mergeCell ref="A16:E16"/>
    <mergeCell ref="F2:I2"/>
    <mergeCell ref="F7:I7"/>
    <mergeCell ref="F16:I16"/>
    <mergeCell ref="A19:A21"/>
    <mergeCell ref="A24:E24"/>
    <mergeCell ref="A30:E30"/>
    <mergeCell ref="A31:A33"/>
    <mergeCell ref="A35:A37"/>
  </mergeCells>
  <conditionalFormatting sqref="B3:C6 B8:C15 B17:B22 C17:C23 B25:C29 B31:C38">
    <cfRule type="notContainsBlanks" dxfId="22" priority="1">
      <formula>LEN(TRIM(B3))&gt;0</formula>
    </cfRule>
  </conditionalFormatting>
  <hyperlinks>
    <hyperlink ref="E9" r:id="rId1" xr:uid="{00000000-0004-0000-0F00-000000000000}"/>
    <hyperlink ref="E36" r:id="rId2" xr:uid="{00000000-0004-0000-0F00-000001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H44"/>
  <sheetViews>
    <sheetView workbookViewId="0">
      <selection sqref="A1:XFD1048576"/>
    </sheetView>
  </sheetViews>
  <sheetFormatPr baseColWidth="10" defaultColWidth="14.5" defaultRowHeight="13"/>
  <cols>
    <col min="1" max="1" width="12.5" customWidth="1"/>
    <col min="2" max="2" width="18.5" customWidth="1"/>
    <col min="3" max="3" width="15" customWidth="1"/>
    <col min="5" max="5" width="46.33203125" customWidth="1"/>
  </cols>
  <sheetData>
    <row r="1" spans="1:8" ht="42">
      <c r="A1" s="89" t="s">
        <v>759</v>
      </c>
      <c r="B1" s="89" t="s">
        <v>760</v>
      </c>
      <c r="C1" s="89" t="s">
        <v>2</v>
      </c>
      <c r="D1" s="89" t="s">
        <v>3</v>
      </c>
      <c r="E1" s="89" t="s">
        <v>4</v>
      </c>
      <c r="F1" s="89" t="s">
        <v>5</v>
      </c>
      <c r="G1" s="89" t="s">
        <v>6</v>
      </c>
      <c r="H1" s="89" t="s">
        <v>7</v>
      </c>
    </row>
    <row r="2" spans="1:8">
      <c r="A2" s="239" t="s">
        <v>8</v>
      </c>
      <c r="B2" s="222"/>
      <c r="C2" s="222"/>
      <c r="D2" s="222"/>
      <c r="E2" s="223"/>
      <c r="F2" s="240">
        <v>43941</v>
      </c>
      <c r="G2" s="222"/>
      <c r="H2" s="223"/>
    </row>
    <row r="3" spans="1:8" ht="98">
      <c r="A3" s="89">
        <v>1</v>
      </c>
      <c r="B3" s="89" t="s">
        <v>25</v>
      </c>
      <c r="C3" s="89" t="s">
        <v>769</v>
      </c>
      <c r="D3" s="89" t="s">
        <v>771</v>
      </c>
      <c r="E3" s="89" t="s">
        <v>772</v>
      </c>
      <c r="F3" s="44" t="s">
        <v>773</v>
      </c>
      <c r="G3" s="89" t="s">
        <v>774</v>
      </c>
      <c r="H3" s="89" t="s">
        <v>775</v>
      </c>
    </row>
    <row r="4" spans="1:8" ht="112">
      <c r="A4" s="89">
        <v>2</v>
      </c>
      <c r="B4" s="89" t="s">
        <v>94</v>
      </c>
      <c r="C4" s="89" t="s">
        <v>682</v>
      </c>
      <c r="D4" s="89" t="s">
        <v>113</v>
      </c>
      <c r="E4" s="89" t="s">
        <v>776</v>
      </c>
      <c r="F4" s="89" t="s">
        <v>115</v>
      </c>
      <c r="G4" s="89" t="s">
        <v>519</v>
      </c>
      <c r="H4" s="89" t="s">
        <v>103</v>
      </c>
    </row>
    <row r="5" spans="1:8" ht="42">
      <c r="A5" s="89">
        <v>3</v>
      </c>
      <c r="B5" s="89" t="s">
        <v>777</v>
      </c>
      <c r="C5" s="89" t="s">
        <v>778</v>
      </c>
      <c r="D5" s="89" t="s">
        <v>113</v>
      </c>
      <c r="E5" s="91" t="str">
        <f>HYPERLINK("https://resh.edu.ru/subject/lesson/7544/main/252820/"," Параграф46, ответить на вопросы 1,3,5 в тетради")</f>
        <v xml:space="preserve"> Параграф46, ответить на вопросы 1,3,5 в тетради</v>
      </c>
      <c r="F5" s="89" t="s">
        <v>796</v>
      </c>
      <c r="G5" s="89" t="s">
        <v>798</v>
      </c>
      <c r="H5" s="89" t="s">
        <v>51</v>
      </c>
    </row>
    <row r="6" spans="1:8" ht="126">
      <c r="A6" s="89">
        <v>4</v>
      </c>
      <c r="B6" s="89" t="s">
        <v>800</v>
      </c>
      <c r="C6" s="89" t="s">
        <v>802</v>
      </c>
      <c r="D6" s="89" t="s">
        <v>63</v>
      </c>
      <c r="E6" s="92" t="s">
        <v>804</v>
      </c>
      <c r="F6" s="89" t="s">
        <v>806</v>
      </c>
      <c r="G6" s="89" t="s">
        <v>807</v>
      </c>
      <c r="H6" s="89" t="s">
        <v>808</v>
      </c>
    </row>
    <row r="7" spans="1:8" ht="70">
      <c r="A7" s="241">
        <v>5</v>
      </c>
      <c r="B7" s="89" t="s">
        <v>201</v>
      </c>
      <c r="C7" s="89" t="s">
        <v>812</v>
      </c>
      <c r="D7" s="89" t="s">
        <v>813</v>
      </c>
      <c r="E7" s="89" t="s">
        <v>814</v>
      </c>
      <c r="F7" s="89" t="s">
        <v>815</v>
      </c>
      <c r="G7" s="93" t="s">
        <v>817</v>
      </c>
      <c r="H7" s="89" t="s">
        <v>819</v>
      </c>
    </row>
    <row r="8" spans="1:8" ht="70">
      <c r="A8" s="231"/>
      <c r="B8" s="89" t="s">
        <v>201</v>
      </c>
      <c r="C8" s="89" t="s">
        <v>569</v>
      </c>
      <c r="D8" s="89" t="s">
        <v>113</v>
      </c>
      <c r="E8" s="89" t="s">
        <v>820</v>
      </c>
      <c r="F8" s="89" t="s">
        <v>821</v>
      </c>
      <c r="G8" s="89" t="s">
        <v>572</v>
      </c>
      <c r="H8" s="89" t="s">
        <v>819</v>
      </c>
    </row>
    <row r="9" spans="1:8" ht="70">
      <c r="A9" s="89">
        <v>6</v>
      </c>
      <c r="B9" s="89" t="s">
        <v>34</v>
      </c>
      <c r="C9" s="89" t="s">
        <v>822</v>
      </c>
      <c r="D9" s="89" t="s">
        <v>823</v>
      </c>
      <c r="E9" s="89" t="s">
        <v>824</v>
      </c>
      <c r="F9" s="26" t="s">
        <v>825</v>
      </c>
      <c r="G9" s="89"/>
      <c r="H9" s="89" t="s">
        <v>302</v>
      </c>
    </row>
    <row r="10" spans="1:8">
      <c r="A10" s="94"/>
      <c r="B10" s="94"/>
      <c r="C10" s="94"/>
      <c r="D10" s="95"/>
      <c r="E10" s="95"/>
      <c r="F10" s="95"/>
      <c r="G10" s="95"/>
      <c r="H10" s="95"/>
    </row>
    <row r="11" spans="1:8">
      <c r="A11" s="239" t="s">
        <v>46</v>
      </c>
      <c r="B11" s="222"/>
      <c r="C11" s="222"/>
      <c r="D11" s="222"/>
      <c r="E11" s="223"/>
      <c r="F11" s="240">
        <v>43942</v>
      </c>
      <c r="G11" s="222"/>
      <c r="H11" s="223"/>
    </row>
    <row r="12" spans="1:8" ht="84">
      <c r="A12" s="89">
        <v>1</v>
      </c>
      <c r="B12" s="89" t="s">
        <v>25</v>
      </c>
      <c r="C12" s="89" t="s">
        <v>769</v>
      </c>
      <c r="D12" s="89" t="s">
        <v>836</v>
      </c>
      <c r="E12" s="89" t="s">
        <v>837</v>
      </c>
      <c r="F12" s="89" t="s">
        <v>838</v>
      </c>
      <c r="G12" s="89" t="s">
        <v>839</v>
      </c>
      <c r="H12" s="89" t="s">
        <v>840</v>
      </c>
    </row>
    <row r="13" spans="1:8" ht="84">
      <c r="A13" s="89">
        <v>2</v>
      </c>
      <c r="B13" s="89" t="s">
        <v>34</v>
      </c>
      <c r="C13" s="17" t="s">
        <v>822</v>
      </c>
      <c r="D13" s="17" t="s">
        <v>823</v>
      </c>
      <c r="E13" s="89" t="s">
        <v>841</v>
      </c>
      <c r="F13" s="89"/>
      <c r="G13" s="89" t="s">
        <v>842</v>
      </c>
      <c r="H13" s="89" t="s">
        <v>342</v>
      </c>
    </row>
    <row r="14" spans="1:8" ht="112">
      <c r="A14" s="89">
        <v>3</v>
      </c>
      <c r="B14" s="89" t="s">
        <v>843</v>
      </c>
      <c r="C14" s="89" t="s">
        <v>769</v>
      </c>
      <c r="D14" s="89" t="s">
        <v>844</v>
      </c>
      <c r="E14" s="89" t="s">
        <v>846</v>
      </c>
      <c r="F14" s="89" t="s">
        <v>847</v>
      </c>
      <c r="G14" s="89" t="s">
        <v>839</v>
      </c>
      <c r="H14" s="89" t="s">
        <v>848</v>
      </c>
    </row>
    <row r="15" spans="1:8" ht="42">
      <c r="A15" s="89">
        <v>4</v>
      </c>
      <c r="B15" s="89" t="s">
        <v>777</v>
      </c>
      <c r="C15" s="89" t="s">
        <v>849</v>
      </c>
      <c r="D15" s="89" t="s">
        <v>113</v>
      </c>
      <c r="E15" s="91" t="str">
        <f>HYPERLINK("https://resh.edu.ru/subject/lesson/7545/main/252510/","Параграф 47, нарисовать схему битвы при Каннах стр 230")</f>
        <v>Параграф 47, нарисовать схему битвы при Каннах стр 230</v>
      </c>
      <c r="F15" s="89" t="s">
        <v>861</v>
      </c>
      <c r="G15" s="89" t="s">
        <v>862</v>
      </c>
      <c r="H15" s="89" t="s">
        <v>342</v>
      </c>
    </row>
    <row r="16" spans="1:8" ht="70">
      <c r="A16" s="89">
        <v>5</v>
      </c>
      <c r="B16" s="89" t="s">
        <v>864</v>
      </c>
      <c r="C16" s="89" t="s">
        <v>865</v>
      </c>
      <c r="D16" s="89" t="s">
        <v>113</v>
      </c>
      <c r="E16" s="89" t="s">
        <v>866</v>
      </c>
      <c r="F16" s="89" t="s">
        <v>867</v>
      </c>
      <c r="G16" s="89" t="s">
        <v>868</v>
      </c>
      <c r="H16" s="89" t="s">
        <v>819</v>
      </c>
    </row>
    <row r="17" spans="1:8" ht="70">
      <c r="A17" s="89">
        <v>6</v>
      </c>
      <c r="B17" s="89" t="s">
        <v>870</v>
      </c>
      <c r="C17" s="89" t="s">
        <v>592</v>
      </c>
      <c r="D17" s="89" t="s">
        <v>113</v>
      </c>
      <c r="E17" s="17" t="s">
        <v>873</v>
      </c>
      <c r="F17" s="17" t="s">
        <v>874</v>
      </c>
      <c r="G17" s="89" t="s">
        <v>875</v>
      </c>
      <c r="H17" s="89" t="s">
        <v>386</v>
      </c>
    </row>
    <row r="18" spans="1:8">
      <c r="A18" s="94"/>
      <c r="B18" s="94"/>
      <c r="C18" s="94"/>
      <c r="D18" s="95"/>
      <c r="E18" s="95"/>
      <c r="F18" s="95"/>
      <c r="G18" s="95"/>
      <c r="H18" s="95"/>
    </row>
    <row r="19" spans="1:8">
      <c r="A19" s="239" t="s">
        <v>82</v>
      </c>
      <c r="B19" s="222"/>
      <c r="C19" s="222"/>
      <c r="D19" s="222"/>
      <c r="E19" s="223"/>
      <c r="F19" s="240">
        <v>43943</v>
      </c>
      <c r="G19" s="222"/>
      <c r="H19" s="223"/>
    </row>
    <row r="20" spans="1:8" ht="126">
      <c r="A20" s="89">
        <v>1</v>
      </c>
      <c r="B20" s="89" t="s">
        <v>25</v>
      </c>
      <c r="C20" s="89" t="s">
        <v>769</v>
      </c>
      <c r="D20" s="52" t="s">
        <v>881</v>
      </c>
      <c r="E20" s="89" t="s">
        <v>883</v>
      </c>
      <c r="F20" s="89" t="s">
        <v>885</v>
      </c>
      <c r="G20" s="89"/>
      <c r="H20" s="89"/>
    </row>
    <row r="21" spans="1:8" ht="56">
      <c r="A21" s="89">
        <v>2</v>
      </c>
      <c r="B21" s="89" t="s">
        <v>25</v>
      </c>
      <c r="C21" s="89" t="s">
        <v>769</v>
      </c>
      <c r="D21" s="52" t="s">
        <v>889</v>
      </c>
      <c r="E21" s="89" t="s">
        <v>890</v>
      </c>
      <c r="F21" s="89" t="s">
        <v>891</v>
      </c>
      <c r="G21" s="89" t="s">
        <v>839</v>
      </c>
      <c r="H21" s="89" t="s">
        <v>892</v>
      </c>
    </row>
    <row r="22" spans="1:8" ht="42">
      <c r="A22" s="89">
        <v>3</v>
      </c>
      <c r="B22" s="89" t="s">
        <v>870</v>
      </c>
      <c r="C22" s="89" t="s">
        <v>894</v>
      </c>
      <c r="D22" s="89" t="s">
        <v>113</v>
      </c>
      <c r="E22" s="89" t="s">
        <v>896</v>
      </c>
      <c r="F22" s="89" t="s">
        <v>897</v>
      </c>
      <c r="G22" s="89" t="s">
        <v>898</v>
      </c>
      <c r="H22" s="89" t="s">
        <v>45</v>
      </c>
    </row>
    <row r="23" spans="1:8" ht="84">
      <c r="A23" s="89">
        <v>4</v>
      </c>
      <c r="B23" s="89" t="s">
        <v>899</v>
      </c>
      <c r="C23" s="89" t="s">
        <v>900</v>
      </c>
      <c r="D23" s="89" t="s">
        <v>113</v>
      </c>
      <c r="E23" s="89" t="s">
        <v>901</v>
      </c>
      <c r="F23" s="89" t="s">
        <v>902</v>
      </c>
      <c r="G23" s="89" t="s">
        <v>903</v>
      </c>
      <c r="H23" s="89" t="s">
        <v>714</v>
      </c>
    </row>
    <row r="24" spans="1:8" ht="84">
      <c r="A24" s="89">
        <v>5</v>
      </c>
      <c r="B24" s="17" t="s">
        <v>34</v>
      </c>
      <c r="C24" s="17" t="s">
        <v>822</v>
      </c>
      <c r="D24" s="17" t="s">
        <v>823</v>
      </c>
      <c r="E24" s="89" t="s">
        <v>904</v>
      </c>
      <c r="F24" s="89" t="s">
        <v>905</v>
      </c>
      <c r="G24" s="89"/>
      <c r="H24" s="89" t="s">
        <v>302</v>
      </c>
    </row>
    <row r="25" spans="1:8" ht="42">
      <c r="A25" s="89">
        <v>6</v>
      </c>
      <c r="B25" s="89" t="s">
        <v>906</v>
      </c>
      <c r="C25" s="89" t="s">
        <v>907</v>
      </c>
      <c r="D25" s="89" t="s">
        <v>26</v>
      </c>
      <c r="E25" s="89" t="s">
        <v>908</v>
      </c>
      <c r="F25" s="89" t="s">
        <v>909</v>
      </c>
      <c r="G25" s="89" t="s">
        <v>910</v>
      </c>
      <c r="H25" s="89" t="s">
        <v>51</v>
      </c>
    </row>
    <row r="26" spans="1:8">
      <c r="A26" s="94"/>
      <c r="B26" s="94"/>
      <c r="C26" s="94"/>
      <c r="D26" s="95"/>
      <c r="E26" s="95"/>
      <c r="F26" s="95"/>
      <c r="G26" s="95"/>
      <c r="H26" s="95"/>
    </row>
    <row r="27" spans="1:8">
      <c r="A27" s="239" t="s">
        <v>109</v>
      </c>
      <c r="B27" s="222"/>
      <c r="C27" s="222"/>
      <c r="D27" s="222"/>
      <c r="E27" s="223"/>
      <c r="F27" s="240">
        <v>43944</v>
      </c>
      <c r="G27" s="222"/>
      <c r="H27" s="223"/>
    </row>
    <row r="28" spans="1:8" ht="112">
      <c r="A28" s="89">
        <v>1</v>
      </c>
      <c r="B28" s="89" t="s">
        <v>843</v>
      </c>
      <c r="C28" s="89" t="s">
        <v>769</v>
      </c>
      <c r="D28" s="89" t="s">
        <v>844</v>
      </c>
      <c r="E28" s="89" t="s">
        <v>915</v>
      </c>
      <c r="F28" s="89" t="s">
        <v>847</v>
      </c>
      <c r="G28" s="89" t="s">
        <v>839</v>
      </c>
      <c r="H28" s="89" t="s">
        <v>848</v>
      </c>
    </row>
    <row r="29" spans="1:8" ht="56">
      <c r="A29" s="241">
        <v>2</v>
      </c>
      <c r="B29" s="89" t="s">
        <v>201</v>
      </c>
      <c r="C29" s="89" t="s">
        <v>812</v>
      </c>
      <c r="D29" s="89" t="s">
        <v>920</v>
      </c>
      <c r="E29" s="89" t="s">
        <v>922</v>
      </c>
      <c r="F29" s="89" t="s">
        <v>923</v>
      </c>
      <c r="G29" s="93" t="s">
        <v>924</v>
      </c>
      <c r="H29" s="89" t="s">
        <v>819</v>
      </c>
    </row>
    <row r="30" spans="1:8" ht="70">
      <c r="A30" s="231"/>
      <c r="B30" s="89" t="s">
        <v>201</v>
      </c>
      <c r="C30" s="89" t="s">
        <v>569</v>
      </c>
      <c r="D30" s="89" t="s">
        <v>228</v>
      </c>
      <c r="E30" s="89" t="s">
        <v>926</v>
      </c>
      <c r="F30" s="89" t="s">
        <v>928</v>
      </c>
      <c r="G30" s="89" t="s">
        <v>929</v>
      </c>
      <c r="H30" s="89" t="s">
        <v>819</v>
      </c>
    </row>
    <row r="31" spans="1:8" ht="56">
      <c r="A31" s="241">
        <v>3</v>
      </c>
      <c r="B31" s="89" t="s">
        <v>201</v>
      </c>
      <c r="C31" s="89" t="s">
        <v>930</v>
      </c>
      <c r="D31" s="89" t="s">
        <v>920</v>
      </c>
      <c r="E31" s="89" t="s">
        <v>932</v>
      </c>
      <c r="F31" s="89" t="s">
        <v>923</v>
      </c>
      <c r="G31" s="97" t="s">
        <v>924</v>
      </c>
      <c r="H31" s="89" t="s">
        <v>819</v>
      </c>
    </row>
    <row r="32" spans="1:8" ht="70">
      <c r="A32" s="231"/>
      <c r="B32" s="89" t="s">
        <v>201</v>
      </c>
      <c r="C32" s="89" t="s">
        <v>569</v>
      </c>
      <c r="D32" s="89" t="s">
        <v>228</v>
      </c>
      <c r="E32" s="89" t="s">
        <v>940</v>
      </c>
      <c r="F32" s="89" t="s">
        <v>928</v>
      </c>
      <c r="G32" s="89" t="s">
        <v>929</v>
      </c>
      <c r="H32" s="89" t="s">
        <v>819</v>
      </c>
    </row>
    <row r="33" spans="1:8" ht="112">
      <c r="A33" s="89">
        <v>4</v>
      </c>
      <c r="B33" s="89" t="s">
        <v>34</v>
      </c>
      <c r="C33" s="17" t="s">
        <v>822</v>
      </c>
      <c r="D33" s="17" t="s">
        <v>823</v>
      </c>
      <c r="E33" s="89" t="s">
        <v>941</v>
      </c>
      <c r="F33" s="89" t="s">
        <v>905</v>
      </c>
      <c r="G33" s="89"/>
      <c r="H33" s="89" t="s">
        <v>302</v>
      </c>
    </row>
    <row r="34" spans="1:8" ht="28">
      <c r="A34" s="89">
        <v>5</v>
      </c>
      <c r="B34" s="89" t="s">
        <v>870</v>
      </c>
      <c r="C34" s="89" t="s">
        <v>592</v>
      </c>
      <c r="D34" s="89" t="s">
        <v>228</v>
      </c>
      <c r="E34" s="89" t="s">
        <v>944</v>
      </c>
      <c r="F34" s="89" t="s">
        <v>945</v>
      </c>
      <c r="G34" s="89" t="s">
        <v>946</v>
      </c>
      <c r="H34" s="89" t="s">
        <v>386</v>
      </c>
    </row>
    <row r="35" spans="1:8">
      <c r="A35" s="89">
        <v>6</v>
      </c>
      <c r="B35" s="94"/>
      <c r="C35" s="94"/>
      <c r="D35" s="95"/>
      <c r="E35" s="95"/>
      <c r="F35" s="95"/>
      <c r="G35" s="95"/>
      <c r="H35" s="95"/>
    </row>
    <row r="36" spans="1:8">
      <c r="A36" s="94"/>
      <c r="B36" s="94"/>
      <c r="C36" s="94"/>
      <c r="D36" s="95"/>
      <c r="E36" s="95"/>
      <c r="F36" s="95"/>
      <c r="G36" s="95"/>
      <c r="H36" s="95"/>
    </row>
    <row r="37" spans="1:8">
      <c r="A37" s="239" t="s">
        <v>127</v>
      </c>
      <c r="B37" s="222"/>
      <c r="C37" s="222"/>
      <c r="D37" s="222"/>
      <c r="E37" s="223"/>
      <c r="F37" s="240">
        <v>43945</v>
      </c>
      <c r="G37" s="222"/>
      <c r="H37" s="223"/>
    </row>
    <row r="38" spans="1:8" ht="126">
      <c r="A38" s="89">
        <v>1</v>
      </c>
      <c r="B38" s="89" t="s">
        <v>25</v>
      </c>
      <c r="C38" s="89" t="s">
        <v>769</v>
      </c>
      <c r="D38" s="89" t="s">
        <v>950</v>
      </c>
      <c r="E38" s="89" t="s">
        <v>951</v>
      </c>
      <c r="F38" s="89" t="s">
        <v>952</v>
      </c>
      <c r="G38" s="89" t="s">
        <v>839</v>
      </c>
      <c r="H38" s="89" t="s">
        <v>840</v>
      </c>
    </row>
    <row r="39" spans="1:8" ht="70">
      <c r="A39" s="89">
        <v>2</v>
      </c>
      <c r="B39" s="89" t="s">
        <v>34</v>
      </c>
      <c r="C39" s="17" t="s">
        <v>822</v>
      </c>
      <c r="D39" s="17" t="s">
        <v>823</v>
      </c>
      <c r="E39" s="89" t="s">
        <v>954</v>
      </c>
      <c r="F39" s="89" t="s">
        <v>905</v>
      </c>
      <c r="G39" s="89"/>
      <c r="H39" s="89" t="s">
        <v>302</v>
      </c>
    </row>
    <row r="40" spans="1:8" ht="112">
      <c r="A40" s="89">
        <v>3</v>
      </c>
      <c r="B40" s="89" t="s">
        <v>843</v>
      </c>
      <c r="C40" s="89" t="s">
        <v>769</v>
      </c>
      <c r="D40" s="89" t="s">
        <v>228</v>
      </c>
      <c r="E40" s="89" t="s">
        <v>957</v>
      </c>
      <c r="F40" s="89" t="s">
        <v>847</v>
      </c>
      <c r="G40" s="89" t="s">
        <v>839</v>
      </c>
      <c r="H40" s="89" t="s">
        <v>848</v>
      </c>
    </row>
    <row r="41" spans="1:8" ht="56">
      <c r="A41" s="241">
        <v>4</v>
      </c>
      <c r="B41" s="89" t="s">
        <v>201</v>
      </c>
      <c r="C41" s="89" t="s">
        <v>812</v>
      </c>
      <c r="D41" s="89" t="s">
        <v>920</v>
      </c>
      <c r="E41" s="89" t="s">
        <v>962</v>
      </c>
      <c r="F41" s="89" t="s">
        <v>963</v>
      </c>
      <c r="G41" s="93" t="s">
        <v>964</v>
      </c>
      <c r="H41" s="89" t="s">
        <v>302</v>
      </c>
    </row>
    <row r="42" spans="1:8" ht="70">
      <c r="A42" s="231"/>
      <c r="B42" s="89" t="s">
        <v>201</v>
      </c>
      <c r="C42" s="89" t="s">
        <v>569</v>
      </c>
      <c r="D42" s="89" t="s">
        <v>330</v>
      </c>
      <c r="E42" s="89" t="s">
        <v>965</v>
      </c>
      <c r="F42" s="89" t="s">
        <v>928</v>
      </c>
      <c r="G42" s="89" t="s">
        <v>619</v>
      </c>
      <c r="H42" s="89" t="s">
        <v>887</v>
      </c>
    </row>
    <row r="43" spans="1:8" ht="84">
      <c r="A43" s="89">
        <v>5</v>
      </c>
      <c r="B43" s="89" t="s">
        <v>131</v>
      </c>
      <c r="C43" s="89" t="s">
        <v>969</v>
      </c>
      <c r="D43" s="89" t="s">
        <v>970</v>
      </c>
      <c r="E43" s="89" t="s">
        <v>971</v>
      </c>
      <c r="F43" s="89" t="s">
        <v>972</v>
      </c>
      <c r="G43" s="89" t="s">
        <v>976</v>
      </c>
      <c r="H43" s="89" t="s">
        <v>887</v>
      </c>
    </row>
    <row r="44" spans="1:8" ht="126">
      <c r="A44" s="89">
        <v>6</v>
      </c>
      <c r="B44" s="89" t="s">
        <v>131</v>
      </c>
      <c r="C44" s="89" t="s">
        <v>978</v>
      </c>
      <c r="D44" s="89" t="s">
        <v>979</v>
      </c>
      <c r="E44" s="89" t="s">
        <v>980</v>
      </c>
      <c r="F44" s="89" t="s">
        <v>981</v>
      </c>
      <c r="G44" s="89" t="s">
        <v>982</v>
      </c>
      <c r="H44" s="89" t="s">
        <v>887</v>
      </c>
    </row>
  </sheetData>
  <mergeCells count="14">
    <mergeCell ref="A41:A42"/>
    <mergeCell ref="A2:E2"/>
    <mergeCell ref="F2:H2"/>
    <mergeCell ref="A7:A8"/>
    <mergeCell ref="A11:E11"/>
    <mergeCell ref="F11:H11"/>
    <mergeCell ref="A19:E19"/>
    <mergeCell ref="F19:H19"/>
    <mergeCell ref="A27:E27"/>
    <mergeCell ref="F27:H27"/>
    <mergeCell ref="A29:A30"/>
    <mergeCell ref="A31:A32"/>
    <mergeCell ref="A37:E37"/>
    <mergeCell ref="F37:H37"/>
  </mergeCells>
  <conditionalFormatting sqref="B3:C9 B12:B16 C12:C17 B20:B22 C20:C25 B24 B28:B32 C28:C33 B35:C36 B38:B40 C38:C41">
    <cfRule type="notContainsBlanks" dxfId="21" priority="1">
      <formula>LEN(TRIM(B3))&gt;0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H43"/>
  <sheetViews>
    <sheetView workbookViewId="0">
      <selection sqref="A1:XFD1048576"/>
    </sheetView>
  </sheetViews>
  <sheetFormatPr baseColWidth="10" defaultColWidth="14.5" defaultRowHeight="13"/>
  <cols>
    <col min="1" max="1" width="12.5" customWidth="1"/>
    <col min="2" max="2" width="17.6640625" customWidth="1"/>
    <col min="3" max="3" width="18.5" customWidth="1"/>
    <col min="4" max="4" width="16.5" customWidth="1"/>
    <col min="5" max="5" width="45.83203125" customWidth="1"/>
    <col min="6" max="6" width="16.5" customWidth="1"/>
  </cols>
  <sheetData>
    <row r="1" spans="1:8" ht="42">
      <c r="A1" s="17" t="s">
        <v>759</v>
      </c>
      <c r="B1" s="17" t="s">
        <v>760</v>
      </c>
      <c r="C1" s="17" t="s">
        <v>2</v>
      </c>
      <c r="D1" s="17" t="s">
        <v>3</v>
      </c>
      <c r="E1" s="17" t="s">
        <v>4</v>
      </c>
      <c r="F1" s="17" t="s">
        <v>5</v>
      </c>
      <c r="G1" s="17" t="s">
        <v>6</v>
      </c>
      <c r="H1" s="17" t="s">
        <v>7</v>
      </c>
    </row>
    <row r="2" spans="1:8">
      <c r="A2" s="232" t="s">
        <v>8</v>
      </c>
      <c r="B2" s="222"/>
      <c r="C2" s="222"/>
      <c r="D2" s="222"/>
      <c r="E2" s="223"/>
      <c r="F2" s="233">
        <v>43941</v>
      </c>
      <c r="G2" s="222"/>
      <c r="H2" s="223"/>
    </row>
    <row r="3" spans="1:8" ht="84">
      <c r="A3" s="17">
        <v>1</v>
      </c>
      <c r="B3" s="17" t="s">
        <v>131</v>
      </c>
      <c r="C3" s="17" t="s">
        <v>1006</v>
      </c>
      <c r="D3" s="89" t="s">
        <v>970</v>
      </c>
      <c r="E3" s="89" t="s">
        <v>971</v>
      </c>
      <c r="F3" s="89" t="s">
        <v>972</v>
      </c>
      <c r="G3" s="89" t="s">
        <v>1007</v>
      </c>
      <c r="H3" s="89" t="s">
        <v>1008</v>
      </c>
    </row>
    <row r="4" spans="1:8" ht="126">
      <c r="A4" s="17">
        <v>2</v>
      </c>
      <c r="B4" s="89" t="s">
        <v>131</v>
      </c>
      <c r="C4" s="17" t="s">
        <v>1009</v>
      </c>
      <c r="D4" s="89" t="s">
        <v>63</v>
      </c>
      <c r="E4" s="89" t="s">
        <v>1010</v>
      </c>
      <c r="F4" s="89" t="s">
        <v>981</v>
      </c>
      <c r="G4" s="101">
        <v>43943</v>
      </c>
      <c r="H4" s="89" t="s">
        <v>887</v>
      </c>
    </row>
    <row r="5" spans="1:8" ht="70">
      <c r="A5" s="17">
        <v>3</v>
      </c>
      <c r="B5" s="17" t="s">
        <v>864</v>
      </c>
      <c r="C5" s="17" t="s">
        <v>865</v>
      </c>
      <c r="D5" s="17" t="s">
        <v>26</v>
      </c>
      <c r="E5" s="17" t="s">
        <v>866</v>
      </c>
      <c r="F5" s="17" t="s">
        <v>1011</v>
      </c>
      <c r="G5" s="17" t="s">
        <v>868</v>
      </c>
      <c r="H5" s="17" t="s">
        <v>819</v>
      </c>
    </row>
    <row r="6" spans="1:8" ht="42">
      <c r="A6" s="17">
        <v>4</v>
      </c>
      <c r="B6" s="17" t="s">
        <v>25</v>
      </c>
      <c r="C6" s="17" t="s">
        <v>1012</v>
      </c>
      <c r="D6" s="17" t="s">
        <v>26</v>
      </c>
      <c r="E6" s="17" t="s">
        <v>1013</v>
      </c>
      <c r="F6" s="17" t="s">
        <v>1014</v>
      </c>
      <c r="G6" s="17" t="s">
        <v>817</v>
      </c>
      <c r="H6" s="17" t="s">
        <v>664</v>
      </c>
    </row>
    <row r="7" spans="1:8" ht="70">
      <c r="A7" s="17">
        <v>5</v>
      </c>
      <c r="B7" s="89" t="s">
        <v>34</v>
      </c>
      <c r="C7" s="89" t="s">
        <v>822</v>
      </c>
      <c r="D7" s="89" t="s">
        <v>823</v>
      </c>
      <c r="E7" s="89" t="s">
        <v>1015</v>
      </c>
      <c r="F7" s="26" t="s">
        <v>825</v>
      </c>
      <c r="G7" s="89"/>
      <c r="H7" s="89" t="s">
        <v>819</v>
      </c>
    </row>
    <row r="8" spans="1:8">
      <c r="A8" s="102"/>
      <c r="B8" s="102"/>
      <c r="C8" s="102"/>
      <c r="D8" s="74"/>
      <c r="E8" s="74"/>
      <c r="F8" s="74"/>
      <c r="G8" s="74"/>
      <c r="H8" s="74"/>
    </row>
    <row r="9" spans="1:8">
      <c r="A9" s="232" t="s">
        <v>46</v>
      </c>
      <c r="B9" s="222"/>
      <c r="C9" s="222"/>
      <c r="D9" s="222"/>
      <c r="E9" s="223"/>
      <c r="F9" s="233">
        <v>43942</v>
      </c>
      <c r="G9" s="222"/>
      <c r="H9" s="223"/>
    </row>
    <row r="10" spans="1:8" ht="126">
      <c r="A10" s="17">
        <v>1</v>
      </c>
      <c r="B10" s="17" t="s">
        <v>800</v>
      </c>
      <c r="C10" s="17" t="s">
        <v>1016</v>
      </c>
      <c r="D10" s="17" t="s">
        <v>113</v>
      </c>
      <c r="E10" s="17" t="s">
        <v>1017</v>
      </c>
      <c r="F10" s="17" t="s">
        <v>1018</v>
      </c>
      <c r="G10" s="17" t="s">
        <v>1019</v>
      </c>
      <c r="H10" s="17" t="s">
        <v>1020</v>
      </c>
    </row>
    <row r="11" spans="1:8" ht="42">
      <c r="A11" s="17">
        <v>2</v>
      </c>
      <c r="B11" s="17" t="s">
        <v>777</v>
      </c>
      <c r="C11" s="89" t="s">
        <v>1021</v>
      </c>
      <c r="D11" s="17" t="s">
        <v>113</v>
      </c>
      <c r="E11" s="91" t="str">
        <f>HYPERLINK("https://resh.edu.ru/subject/lesson/7544/main/252820/","Параграф 46,ответить на вопросы 1,3,5 в тетради ")</f>
        <v xml:space="preserve">Параграф 46,ответить на вопросы 1,3,5 в тетради </v>
      </c>
      <c r="F11" s="89" t="s">
        <v>861</v>
      </c>
      <c r="G11" s="103">
        <v>43946</v>
      </c>
      <c r="H11" s="89" t="s">
        <v>51</v>
      </c>
    </row>
    <row r="12" spans="1:8" ht="84">
      <c r="A12" s="17">
        <v>3</v>
      </c>
      <c r="B12" s="89" t="s">
        <v>34</v>
      </c>
      <c r="C12" s="17" t="s">
        <v>822</v>
      </c>
      <c r="D12" s="17" t="s">
        <v>823</v>
      </c>
      <c r="E12" s="89" t="s">
        <v>1022</v>
      </c>
      <c r="F12" s="89"/>
      <c r="G12" s="89" t="s">
        <v>842</v>
      </c>
      <c r="H12" s="89" t="s">
        <v>342</v>
      </c>
    </row>
    <row r="13" spans="1:8" ht="70">
      <c r="A13" s="17">
        <v>4</v>
      </c>
      <c r="B13" s="17" t="s">
        <v>870</v>
      </c>
      <c r="C13" s="17" t="s">
        <v>592</v>
      </c>
      <c r="D13" s="17" t="s">
        <v>228</v>
      </c>
      <c r="E13" s="17" t="s">
        <v>1023</v>
      </c>
      <c r="F13" s="17" t="s">
        <v>874</v>
      </c>
      <c r="G13" s="17" t="s">
        <v>1024</v>
      </c>
      <c r="H13" s="17" t="s">
        <v>45</v>
      </c>
    </row>
    <row r="14" spans="1:8" ht="42">
      <c r="A14" s="17">
        <v>5</v>
      </c>
      <c r="B14" s="17" t="s">
        <v>25</v>
      </c>
      <c r="C14" s="17" t="s">
        <v>1012</v>
      </c>
      <c r="D14" s="74"/>
      <c r="E14" s="17" t="s">
        <v>1025</v>
      </c>
      <c r="F14" s="17" t="s">
        <v>1026</v>
      </c>
      <c r="G14" s="17" t="s">
        <v>1027</v>
      </c>
      <c r="H14" s="17" t="s">
        <v>45</v>
      </c>
    </row>
    <row r="15" spans="1:8" ht="56">
      <c r="A15" s="242">
        <v>6</v>
      </c>
      <c r="B15" s="17" t="s">
        <v>201</v>
      </c>
      <c r="C15" s="17" t="s">
        <v>812</v>
      </c>
      <c r="D15" s="17" t="s">
        <v>920</v>
      </c>
      <c r="E15" s="17" t="s">
        <v>1028</v>
      </c>
      <c r="F15" s="17" t="s">
        <v>1029</v>
      </c>
      <c r="G15" s="104" t="s">
        <v>1027</v>
      </c>
      <c r="H15" s="17" t="s">
        <v>819</v>
      </c>
    </row>
    <row r="16" spans="1:8" ht="70">
      <c r="A16" s="231"/>
      <c r="B16" s="17" t="s">
        <v>201</v>
      </c>
      <c r="C16" s="17" t="s">
        <v>1030</v>
      </c>
      <c r="D16" s="17" t="s">
        <v>1031</v>
      </c>
      <c r="E16" s="17" t="s">
        <v>1032</v>
      </c>
      <c r="F16" s="17" t="s">
        <v>1033</v>
      </c>
      <c r="G16" s="105" t="s">
        <v>1034</v>
      </c>
      <c r="H16" s="17" t="s">
        <v>808</v>
      </c>
    </row>
    <row r="17" spans="1:8">
      <c r="A17" s="102"/>
      <c r="B17" s="102"/>
      <c r="C17" s="102"/>
      <c r="D17" s="74"/>
      <c r="E17" s="74"/>
      <c r="F17" s="74"/>
      <c r="G17" s="74"/>
      <c r="H17" s="74"/>
    </row>
    <row r="18" spans="1:8">
      <c r="A18" s="232" t="s">
        <v>82</v>
      </c>
      <c r="B18" s="222"/>
      <c r="C18" s="222"/>
      <c r="D18" s="222"/>
      <c r="E18" s="223"/>
      <c r="F18" s="233">
        <v>43943</v>
      </c>
      <c r="G18" s="222"/>
      <c r="H18" s="223"/>
    </row>
    <row r="19" spans="1:8" ht="28">
      <c r="A19" s="17">
        <v>1</v>
      </c>
      <c r="B19" s="17" t="s">
        <v>870</v>
      </c>
      <c r="C19" s="17" t="s">
        <v>592</v>
      </c>
      <c r="D19" s="17" t="s">
        <v>228</v>
      </c>
      <c r="E19" s="17" t="s">
        <v>1042</v>
      </c>
      <c r="F19" s="17" t="s">
        <v>1043</v>
      </c>
      <c r="G19" s="17" t="s">
        <v>1044</v>
      </c>
      <c r="H19" s="17" t="s">
        <v>45</v>
      </c>
    </row>
    <row r="20" spans="1:8" ht="42">
      <c r="A20" s="17">
        <v>2</v>
      </c>
      <c r="B20" s="17" t="s">
        <v>843</v>
      </c>
      <c r="C20" s="17" t="s">
        <v>1012</v>
      </c>
      <c r="D20" s="17" t="s">
        <v>228</v>
      </c>
      <c r="E20" s="17" t="s">
        <v>1045</v>
      </c>
      <c r="F20" s="17" t="s">
        <v>1046</v>
      </c>
      <c r="G20" s="17" t="s">
        <v>1047</v>
      </c>
      <c r="H20" s="17" t="s">
        <v>664</v>
      </c>
    </row>
    <row r="21" spans="1:8" ht="42">
      <c r="A21" s="17">
        <v>3</v>
      </c>
      <c r="B21" s="17" t="s">
        <v>906</v>
      </c>
      <c r="C21" s="17" t="s">
        <v>907</v>
      </c>
      <c r="D21" s="17" t="s">
        <v>26</v>
      </c>
      <c r="E21" s="17" t="s">
        <v>908</v>
      </c>
      <c r="F21" s="17" t="s">
        <v>909</v>
      </c>
      <c r="G21" s="17" t="s">
        <v>910</v>
      </c>
      <c r="H21" s="17" t="s">
        <v>45</v>
      </c>
    </row>
    <row r="22" spans="1:8" ht="84">
      <c r="A22" s="17">
        <v>4</v>
      </c>
      <c r="B22" s="17" t="s">
        <v>34</v>
      </c>
      <c r="C22" s="17" t="s">
        <v>822</v>
      </c>
      <c r="D22" s="17" t="s">
        <v>823</v>
      </c>
      <c r="E22" s="89" t="s">
        <v>1053</v>
      </c>
      <c r="F22" s="89" t="s">
        <v>905</v>
      </c>
      <c r="G22" s="89"/>
      <c r="H22" s="89" t="s">
        <v>302</v>
      </c>
    </row>
    <row r="23" spans="1:8" ht="56">
      <c r="A23" s="17">
        <v>5</v>
      </c>
      <c r="B23" s="17" t="s">
        <v>899</v>
      </c>
      <c r="C23" s="17" t="s">
        <v>900</v>
      </c>
      <c r="D23" s="17" t="s">
        <v>308</v>
      </c>
      <c r="E23" s="89" t="s">
        <v>901</v>
      </c>
      <c r="F23" s="17" t="s">
        <v>1057</v>
      </c>
      <c r="G23" s="17" t="s">
        <v>903</v>
      </c>
      <c r="H23" s="17" t="s">
        <v>714</v>
      </c>
    </row>
    <row r="24" spans="1:8" ht="70">
      <c r="A24" s="242">
        <v>6</v>
      </c>
      <c r="B24" s="17" t="s">
        <v>201</v>
      </c>
      <c r="C24" s="17" t="s">
        <v>812</v>
      </c>
      <c r="D24" s="52" t="s">
        <v>920</v>
      </c>
      <c r="E24" s="17" t="s">
        <v>962</v>
      </c>
      <c r="F24" s="17" t="s">
        <v>1058</v>
      </c>
      <c r="G24" s="104" t="s">
        <v>1047</v>
      </c>
      <c r="H24" s="17" t="s">
        <v>280</v>
      </c>
    </row>
    <row r="25" spans="1:8" ht="70">
      <c r="A25" s="231"/>
      <c r="B25" s="17" t="s">
        <v>201</v>
      </c>
      <c r="C25" s="17" t="s">
        <v>1030</v>
      </c>
      <c r="D25" s="17" t="s">
        <v>1031</v>
      </c>
      <c r="E25" s="17" t="s">
        <v>1059</v>
      </c>
      <c r="F25" s="17" t="s">
        <v>1060</v>
      </c>
      <c r="G25" s="105" t="s">
        <v>924</v>
      </c>
      <c r="H25" s="17" t="s">
        <v>1061</v>
      </c>
    </row>
    <row r="26" spans="1:8">
      <c r="A26" s="102"/>
      <c r="B26" s="102"/>
      <c r="C26" s="102"/>
      <c r="D26" s="74"/>
      <c r="E26" s="74"/>
      <c r="F26" s="74"/>
      <c r="G26" s="74"/>
      <c r="H26" s="74"/>
    </row>
    <row r="27" spans="1:8">
      <c r="A27" s="232" t="s">
        <v>109</v>
      </c>
      <c r="B27" s="222"/>
      <c r="C27" s="222"/>
      <c r="D27" s="222"/>
      <c r="E27" s="223"/>
      <c r="F27" s="233">
        <v>43944</v>
      </c>
      <c r="G27" s="222"/>
      <c r="H27" s="223"/>
    </row>
    <row r="28" spans="1:8" ht="42">
      <c r="A28" s="17">
        <v>1</v>
      </c>
      <c r="B28" s="17" t="s">
        <v>25</v>
      </c>
      <c r="C28" s="17" t="s">
        <v>1012</v>
      </c>
      <c r="D28" s="17" t="s">
        <v>113</v>
      </c>
      <c r="E28" s="17" t="s">
        <v>1066</v>
      </c>
      <c r="F28" s="17" t="s">
        <v>1046</v>
      </c>
      <c r="G28" s="17" t="s">
        <v>924</v>
      </c>
      <c r="H28" s="17" t="s">
        <v>45</v>
      </c>
    </row>
    <row r="29" spans="1:8" ht="28">
      <c r="A29" s="17">
        <v>2</v>
      </c>
      <c r="B29" s="17" t="s">
        <v>777</v>
      </c>
      <c r="C29" s="89" t="s">
        <v>1021</v>
      </c>
      <c r="D29" s="17" t="s">
        <v>113</v>
      </c>
      <c r="E29" s="91" t="str">
        <f>HYPERLINK("https://resh.edu.ru/subject/lesson/7545/main/252510/","Параграф 47, нарисовать схему битвы при Каннах,с.230")</f>
        <v>Параграф 47, нарисовать схему битвы при Каннах,с.230</v>
      </c>
      <c r="F29" s="89" t="s">
        <v>1071</v>
      </c>
      <c r="G29" s="103">
        <v>43946</v>
      </c>
      <c r="H29" s="89" t="s">
        <v>342</v>
      </c>
    </row>
    <row r="30" spans="1:8" ht="112">
      <c r="A30" s="17">
        <v>3</v>
      </c>
      <c r="B30" s="89" t="s">
        <v>34</v>
      </c>
      <c r="C30" s="17" t="s">
        <v>822</v>
      </c>
      <c r="D30" s="17" t="s">
        <v>823</v>
      </c>
      <c r="E30" s="89" t="s">
        <v>1073</v>
      </c>
      <c r="F30" s="89" t="s">
        <v>905</v>
      </c>
      <c r="G30" s="89"/>
      <c r="H30" s="89" t="s">
        <v>302</v>
      </c>
    </row>
    <row r="31" spans="1:8" ht="42">
      <c r="A31" s="17">
        <v>4</v>
      </c>
      <c r="B31" s="17" t="s">
        <v>25</v>
      </c>
      <c r="C31" s="17" t="s">
        <v>1074</v>
      </c>
      <c r="D31" s="17" t="s">
        <v>26</v>
      </c>
      <c r="E31" s="17" t="s">
        <v>1076</v>
      </c>
      <c r="F31" s="17" t="s">
        <v>1046</v>
      </c>
      <c r="G31" s="17" t="s">
        <v>1077</v>
      </c>
      <c r="H31" s="17" t="s">
        <v>45</v>
      </c>
    </row>
    <row r="32" spans="1:8" ht="56">
      <c r="A32" s="242">
        <v>5</v>
      </c>
      <c r="B32" s="17" t="s">
        <v>201</v>
      </c>
      <c r="C32" s="17" t="s">
        <v>812</v>
      </c>
      <c r="D32" s="17" t="s">
        <v>1081</v>
      </c>
      <c r="E32" s="17" t="s">
        <v>1082</v>
      </c>
      <c r="F32" s="17" t="s">
        <v>1049</v>
      </c>
      <c r="G32" s="104" t="s">
        <v>924</v>
      </c>
      <c r="H32" s="17" t="s">
        <v>819</v>
      </c>
    </row>
    <row r="33" spans="1:8" ht="70">
      <c r="A33" s="231"/>
      <c r="B33" s="17" t="s">
        <v>201</v>
      </c>
      <c r="C33" s="17" t="s">
        <v>1030</v>
      </c>
      <c r="D33" s="17" t="s">
        <v>1031</v>
      </c>
      <c r="E33" s="17" t="s">
        <v>1086</v>
      </c>
      <c r="F33" s="17" t="s">
        <v>1087</v>
      </c>
      <c r="G33" s="105" t="s">
        <v>924</v>
      </c>
      <c r="H33" s="17" t="s">
        <v>51</v>
      </c>
    </row>
    <row r="34" spans="1:8" ht="42">
      <c r="A34" s="17">
        <v>6</v>
      </c>
      <c r="B34" s="17" t="s">
        <v>843</v>
      </c>
      <c r="C34" s="17" t="s">
        <v>1074</v>
      </c>
      <c r="D34" s="17" t="s">
        <v>228</v>
      </c>
      <c r="E34" s="17" t="s">
        <v>1088</v>
      </c>
      <c r="F34" s="17" t="s">
        <v>1046</v>
      </c>
      <c r="G34" s="17" t="s">
        <v>924</v>
      </c>
      <c r="H34" s="17" t="s">
        <v>45</v>
      </c>
    </row>
    <row r="35" spans="1:8">
      <c r="A35" s="102"/>
      <c r="B35" s="102"/>
      <c r="C35" s="102"/>
      <c r="D35" s="74"/>
      <c r="E35" s="74"/>
      <c r="F35" s="74"/>
      <c r="G35" s="74"/>
      <c r="H35" s="74"/>
    </row>
    <row r="36" spans="1:8">
      <c r="A36" s="232" t="s">
        <v>127</v>
      </c>
      <c r="B36" s="222"/>
      <c r="C36" s="222"/>
      <c r="D36" s="222"/>
      <c r="E36" s="223"/>
      <c r="F36" s="233">
        <v>43945</v>
      </c>
      <c r="G36" s="222"/>
      <c r="H36" s="223"/>
    </row>
    <row r="37" spans="1:8" ht="42">
      <c r="A37" s="17">
        <v>1</v>
      </c>
      <c r="B37" s="17" t="s">
        <v>870</v>
      </c>
      <c r="C37" s="17" t="s">
        <v>592</v>
      </c>
      <c r="D37" s="17" t="s">
        <v>228</v>
      </c>
      <c r="E37" s="17" t="s">
        <v>1096</v>
      </c>
      <c r="F37" s="17" t="s">
        <v>1097</v>
      </c>
      <c r="G37" s="17" t="s">
        <v>1098</v>
      </c>
      <c r="H37" s="17" t="s">
        <v>45</v>
      </c>
    </row>
    <row r="38" spans="1:8" ht="42">
      <c r="A38" s="17">
        <v>2</v>
      </c>
      <c r="B38" s="17" t="s">
        <v>25</v>
      </c>
      <c r="C38" s="17" t="s">
        <v>1012</v>
      </c>
      <c r="D38" s="17" t="s">
        <v>228</v>
      </c>
      <c r="E38" s="17" t="s">
        <v>1099</v>
      </c>
      <c r="F38" s="17" t="s">
        <v>1046</v>
      </c>
      <c r="G38" s="17" t="s">
        <v>1100</v>
      </c>
      <c r="H38" s="17" t="s">
        <v>45</v>
      </c>
    </row>
    <row r="39" spans="1:8" ht="56">
      <c r="A39" s="17">
        <v>3</v>
      </c>
      <c r="B39" s="17" t="s">
        <v>843</v>
      </c>
      <c r="C39" s="17" t="s">
        <v>1012</v>
      </c>
      <c r="D39" s="17" t="s">
        <v>228</v>
      </c>
      <c r="E39" s="17" t="s">
        <v>1104</v>
      </c>
      <c r="F39" s="17" t="s">
        <v>1046</v>
      </c>
      <c r="G39" s="17" t="s">
        <v>964</v>
      </c>
      <c r="H39" s="17" t="s">
        <v>664</v>
      </c>
    </row>
    <row r="40" spans="1:8" ht="70">
      <c r="A40" s="17">
        <v>4</v>
      </c>
      <c r="B40" s="89" t="s">
        <v>34</v>
      </c>
      <c r="C40" s="17" t="s">
        <v>822</v>
      </c>
      <c r="D40" s="17" t="s">
        <v>823</v>
      </c>
      <c r="E40" s="89" t="s">
        <v>1107</v>
      </c>
      <c r="F40" s="89" t="s">
        <v>905</v>
      </c>
      <c r="G40" s="89"/>
      <c r="H40" s="89" t="s">
        <v>302</v>
      </c>
    </row>
    <row r="41" spans="1:8" ht="28">
      <c r="A41" s="242">
        <v>5</v>
      </c>
      <c r="B41" s="17" t="s">
        <v>201</v>
      </c>
      <c r="C41" s="17" t="s">
        <v>930</v>
      </c>
      <c r="D41" s="52" t="s">
        <v>1081</v>
      </c>
      <c r="E41" s="17" t="s">
        <v>1112</v>
      </c>
      <c r="F41" s="17" t="s">
        <v>1049</v>
      </c>
      <c r="G41" s="104" t="s">
        <v>964</v>
      </c>
      <c r="H41" s="17" t="s">
        <v>280</v>
      </c>
    </row>
    <row r="42" spans="1:8" ht="70">
      <c r="A42" s="231"/>
      <c r="B42" s="17" t="s">
        <v>201</v>
      </c>
      <c r="C42" s="17" t="s">
        <v>1030</v>
      </c>
      <c r="D42" s="17" t="s">
        <v>1031</v>
      </c>
      <c r="E42" s="17" t="s">
        <v>1117</v>
      </c>
      <c r="F42" s="17" t="s">
        <v>1049</v>
      </c>
      <c r="G42" s="105" t="s">
        <v>964</v>
      </c>
      <c r="H42" s="17" t="s">
        <v>280</v>
      </c>
    </row>
    <row r="43" spans="1:8" ht="112">
      <c r="A43" s="17">
        <v>6</v>
      </c>
      <c r="B43" s="17" t="s">
        <v>94</v>
      </c>
      <c r="C43" s="17" t="s">
        <v>682</v>
      </c>
      <c r="D43" s="17" t="s">
        <v>113</v>
      </c>
      <c r="E43" s="17" t="s">
        <v>1121</v>
      </c>
      <c r="F43" s="17" t="s">
        <v>115</v>
      </c>
      <c r="G43" s="17" t="s">
        <v>688</v>
      </c>
      <c r="H43" s="17" t="s">
        <v>103</v>
      </c>
    </row>
  </sheetData>
  <mergeCells count="14">
    <mergeCell ref="A41:A42"/>
    <mergeCell ref="A2:E2"/>
    <mergeCell ref="F2:H2"/>
    <mergeCell ref="A9:E9"/>
    <mergeCell ref="F9:H9"/>
    <mergeCell ref="A15:A16"/>
    <mergeCell ref="A18:E18"/>
    <mergeCell ref="F18:H18"/>
    <mergeCell ref="A24:A25"/>
    <mergeCell ref="A27:E27"/>
    <mergeCell ref="F27:H27"/>
    <mergeCell ref="A32:A33"/>
    <mergeCell ref="A36:E36"/>
    <mergeCell ref="F36:H36"/>
  </mergeCells>
  <conditionalFormatting sqref="B3:C8 B11:B16 C11:C17 B19:B22 C19:C25 B28:B32 C28:C33 B35:C35 B37:B40 C37:C42">
    <cfRule type="notContainsBlanks" dxfId="20" priority="1">
      <formula>LEN(TRIM(B3))&gt;0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pageSetUpPr fitToPage="1"/>
  </sheetPr>
  <dimension ref="A1:H44"/>
  <sheetViews>
    <sheetView workbookViewId="0">
      <selection sqref="A1:XFD1048576"/>
    </sheetView>
  </sheetViews>
  <sheetFormatPr baseColWidth="10" defaultColWidth="14.5" defaultRowHeight="13"/>
  <cols>
    <col min="1" max="1" width="12.5" customWidth="1"/>
    <col min="2" max="2" width="17.33203125" customWidth="1"/>
    <col min="3" max="3" width="18.6640625" customWidth="1"/>
    <col min="5" max="5" width="46.33203125" customWidth="1"/>
  </cols>
  <sheetData>
    <row r="1" spans="1:8" ht="42">
      <c r="A1" s="17">
        <v>34</v>
      </c>
      <c r="B1" s="17" t="s">
        <v>760</v>
      </c>
      <c r="C1" s="17" t="s">
        <v>2</v>
      </c>
      <c r="D1" s="17" t="s">
        <v>3</v>
      </c>
      <c r="E1" s="17" t="s">
        <v>4</v>
      </c>
      <c r="F1" s="17" t="s">
        <v>5</v>
      </c>
      <c r="G1" s="17" t="s">
        <v>6</v>
      </c>
      <c r="H1" s="17" t="s">
        <v>7</v>
      </c>
    </row>
    <row r="2" spans="1:8">
      <c r="A2" s="232" t="s">
        <v>8</v>
      </c>
      <c r="B2" s="222"/>
      <c r="C2" s="222"/>
      <c r="D2" s="222"/>
      <c r="E2" s="223"/>
      <c r="F2" s="233">
        <v>43941</v>
      </c>
      <c r="G2" s="222"/>
      <c r="H2" s="223"/>
    </row>
    <row r="3" spans="1:8">
      <c r="A3" s="17"/>
      <c r="B3" s="17"/>
      <c r="C3" s="17"/>
      <c r="D3" s="17"/>
      <c r="E3" s="17"/>
      <c r="F3" s="17"/>
      <c r="G3" s="17"/>
      <c r="H3" s="17"/>
    </row>
    <row r="4" spans="1:8" ht="70">
      <c r="A4" s="242">
        <v>1</v>
      </c>
      <c r="B4" s="17" t="s">
        <v>201</v>
      </c>
      <c r="C4" s="17" t="s">
        <v>1062</v>
      </c>
      <c r="D4" s="17" t="s">
        <v>26</v>
      </c>
      <c r="E4" s="38" t="s">
        <v>1063</v>
      </c>
      <c r="F4" s="17" t="s">
        <v>1064</v>
      </c>
      <c r="G4" s="17" t="s">
        <v>1065</v>
      </c>
      <c r="H4" s="17" t="s">
        <v>480</v>
      </c>
    </row>
    <row r="5" spans="1:8" ht="84">
      <c r="A5" s="231"/>
      <c r="B5" s="17" t="s">
        <v>201</v>
      </c>
      <c r="C5" s="17" t="s">
        <v>805</v>
      </c>
      <c r="D5" s="106" t="s">
        <v>1050</v>
      </c>
      <c r="E5" s="98" t="s">
        <v>1051</v>
      </c>
      <c r="F5" s="17" t="s">
        <v>1068</v>
      </c>
      <c r="G5" s="98" t="s">
        <v>811</v>
      </c>
      <c r="H5" s="17" t="s">
        <v>51</v>
      </c>
    </row>
    <row r="6" spans="1:8" ht="42">
      <c r="A6" s="17">
        <v>2</v>
      </c>
      <c r="B6" s="17" t="s">
        <v>777</v>
      </c>
      <c r="C6" s="89" t="s">
        <v>1021</v>
      </c>
      <c r="D6" s="17" t="s">
        <v>26</v>
      </c>
      <c r="E6" s="107" t="s">
        <v>1069</v>
      </c>
      <c r="F6" s="17" t="s">
        <v>1072</v>
      </c>
      <c r="G6" s="17" t="s">
        <v>862</v>
      </c>
      <c r="H6" s="17" t="s">
        <v>51</v>
      </c>
    </row>
    <row r="7" spans="1:8" ht="70">
      <c r="A7" s="17">
        <v>3</v>
      </c>
      <c r="B7" s="89" t="s">
        <v>34</v>
      </c>
      <c r="C7" s="89" t="s">
        <v>822</v>
      </c>
      <c r="D7" s="89" t="s">
        <v>823</v>
      </c>
      <c r="E7" s="89" t="s">
        <v>1075</v>
      </c>
      <c r="F7" s="26" t="s">
        <v>825</v>
      </c>
      <c r="G7" s="89"/>
      <c r="H7" s="89" t="s">
        <v>819</v>
      </c>
    </row>
    <row r="8" spans="1:8" ht="42">
      <c r="A8" s="17">
        <v>4</v>
      </c>
      <c r="B8" s="17" t="s">
        <v>25</v>
      </c>
      <c r="C8" s="17" t="s">
        <v>1078</v>
      </c>
      <c r="D8" s="17" t="s">
        <v>26</v>
      </c>
      <c r="E8" s="17" t="s">
        <v>1079</v>
      </c>
      <c r="F8" s="17" t="s">
        <v>1080</v>
      </c>
      <c r="G8" s="17" t="s">
        <v>1080</v>
      </c>
      <c r="H8" s="17" t="s">
        <v>1080</v>
      </c>
    </row>
    <row r="9" spans="1:8" ht="84">
      <c r="A9" s="17">
        <v>5</v>
      </c>
      <c r="B9" s="17" t="s">
        <v>25</v>
      </c>
      <c r="C9" s="17" t="s">
        <v>1078</v>
      </c>
      <c r="D9" s="17" t="s">
        <v>1083</v>
      </c>
      <c r="E9" s="17" t="s">
        <v>1084</v>
      </c>
      <c r="F9" s="17" t="s">
        <v>208</v>
      </c>
      <c r="G9" s="17" t="s">
        <v>1085</v>
      </c>
      <c r="H9" s="74"/>
    </row>
    <row r="10" spans="1:8" ht="42">
      <c r="A10" s="17">
        <v>6</v>
      </c>
      <c r="B10" s="17" t="s">
        <v>870</v>
      </c>
      <c r="C10" s="17" t="s">
        <v>294</v>
      </c>
      <c r="D10" s="17" t="s">
        <v>26</v>
      </c>
      <c r="E10" s="17" t="s">
        <v>1089</v>
      </c>
      <c r="F10" s="17" t="s">
        <v>1090</v>
      </c>
      <c r="G10" s="17" t="s">
        <v>1091</v>
      </c>
      <c r="H10" s="17" t="s">
        <v>299</v>
      </c>
    </row>
    <row r="11" spans="1:8">
      <c r="A11" s="102"/>
      <c r="B11" s="102"/>
      <c r="C11" s="102"/>
      <c r="D11" s="74"/>
      <c r="E11" s="74"/>
      <c r="F11" s="74"/>
      <c r="G11" s="74"/>
      <c r="H11" s="74"/>
    </row>
    <row r="12" spans="1:8">
      <c r="A12" s="232" t="s">
        <v>46</v>
      </c>
      <c r="B12" s="222"/>
      <c r="C12" s="222"/>
      <c r="D12" s="222"/>
      <c r="E12" s="223"/>
      <c r="F12" s="233">
        <v>43942</v>
      </c>
      <c r="G12" s="222"/>
      <c r="H12" s="223"/>
    </row>
    <row r="13" spans="1:8" ht="84">
      <c r="A13" s="17">
        <v>1</v>
      </c>
      <c r="B13" s="89" t="s">
        <v>34</v>
      </c>
      <c r="C13" s="17" t="s">
        <v>822</v>
      </c>
      <c r="D13" s="17" t="s">
        <v>823</v>
      </c>
      <c r="E13" s="89" t="s">
        <v>1109</v>
      </c>
      <c r="F13" s="89"/>
      <c r="G13" s="89" t="s">
        <v>842</v>
      </c>
      <c r="H13" s="89" t="s">
        <v>342</v>
      </c>
    </row>
    <row r="14" spans="1:8" ht="126">
      <c r="A14" s="17">
        <v>2</v>
      </c>
      <c r="B14" s="17" t="s">
        <v>800</v>
      </c>
      <c r="C14" s="17" t="s">
        <v>1016</v>
      </c>
      <c r="D14" s="17" t="s">
        <v>26</v>
      </c>
      <c r="E14" s="17" t="s">
        <v>1113</v>
      </c>
      <c r="F14" s="17" t="s">
        <v>1114</v>
      </c>
      <c r="G14" s="17" t="s">
        <v>1115</v>
      </c>
      <c r="H14" s="17" t="s">
        <v>1116</v>
      </c>
    </row>
    <row r="15" spans="1:8" ht="42">
      <c r="A15" s="242">
        <v>3</v>
      </c>
      <c r="B15" s="17" t="s">
        <v>201</v>
      </c>
      <c r="C15" s="17" t="s">
        <v>1062</v>
      </c>
      <c r="D15" s="17" t="s">
        <v>26</v>
      </c>
      <c r="E15" s="17" t="s">
        <v>1118</v>
      </c>
      <c r="F15" s="17" t="s">
        <v>1119</v>
      </c>
      <c r="G15" s="17" t="s">
        <v>1120</v>
      </c>
      <c r="H15" s="17" t="s">
        <v>365</v>
      </c>
    </row>
    <row r="16" spans="1:8" ht="70">
      <c r="A16" s="231"/>
      <c r="B16" s="17" t="s">
        <v>201</v>
      </c>
      <c r="C16" s="17" t="s">
        <v>805</v>
      </c>
      <c r="D16" s="17" t="s">
        <v>26</v>
      </c>
      <c r="E16" s="98" t="s">
        <v>1106</v>
      </c>
      <c r="F16" s="17" t="s">
        <v>1122</v>
      </c>
      <c r="G16" s="17" t="s">
        <v>1108</v>
      </c>
      <c r="H16" s="17" t="s">
        <v>543</v>
      </c>
    </row>
    <row r="17" spans="1:8" ht="84">
      <c r="A17" s="17">
        <v>4</v>
      </c>
      <c r="B17" s="17" t="s">
        <v>131</v>
      </c>
      <c r="C17" s="17" t="s">
        <v>1006</v>
      </c>
      <c r="D17" s="17" t="s">
        <v>970</v>
      </c>
      <c r="E17" s="89" t="s">
        <v>971</v>
      </c>
      <c r="F17" s="89" t="s">
        <v>972</v>
      </c>
      <c r="G17" s="17" t="s">
        <v>1123</v>
      </c>
      <c r="H17" s="17" t="s">
        <v>664</v>
      </c>
    </row>
    <row r="18" spans="1:8" ht="126">
      <c r="A18" s="17">
        <v>5</v>
      </c>
      <c r="B18" s="17" t="s">
        <v>131</v>
      </c>
      <c r="C18" s="17" t="s">
        <v>1009</v>
      </c>
      <c r="D18" s="89" t="s">
        <v>979</v>
      </c>
      <c r="E18" s="89" t="s">
        <v>980</v>
      </c>
      <c r="F18" s="89" t="s">
        <v>981</v>
      </c>
      <c r="G18" s="101">
        <v>43943</v>
      </c>
      <c r="H18" s="17" t="s">
        <v>887</v>
      </c>
    </row>
    <row r="19" spans="1:8" ht="42">
      <c r="A19" s="17">
        <v>6</v>
      </c>
      <c r="B19" s="17" t="s">
        <v>870</v>
      </c>
      <c r="C19" s="17" t="s">
        <v>294</v>
      </c>
      <c r="D19" s="17" t="s">
        <v>26</v>
      </c>
      <c r="E19" s="17" t="s">
        <v>1089</v>
      </c>
      <c r="F19" s="17" t="s">
        <v>1090</v>
      </c>
      <c r="G19" s="17" t="s">
        <v>1091</v>
      </c>
      <c r="H19" s="17" t="s">
        <v>299</v>
      </c>
    </row>
    <row r="20" spans="1:8">
      <c r="A20" s="102"/>
      <c r="B20" s="102"/>
      <c r="C20" s="102"/>
      <c r="D20" s="74"/>
      <c r="E20" s="74"/>
      <c r="F20" s="74"/>
      <c r="G20" s="74"/>
      <c r="H20" s="74"/>
    </row>
    <row r="21" spans="1:8">
      <c r="A21" s="232" t="s">
        <v>82</v>
      </c>
      <c r="B21" s="222"/>
      <c r="C21" s="222"/>
      <c r="D21" s="222"/>
      <c r="E21" s="223"/>
      <c r="F21" s="233">
        <v>43943</v>
      </c>
      <c r="G21" s="222"/>
      <c r="H21" s="223"/>
    </row>
    <row r="22" spans="1:8" ht="56">
      <c r="A22" s="17">
        <v>1</v>
      </c>
      <c r="B22" s="17" t="s">
        <v>899</v>
      </c>
      <c r="C22" s="17" t="s">
        <v>900</v>
      </c>
      <c r="D22" s="17" t="s">
        <v>26</v>
      </c>
      <c r="E22" s="89" t="s">
        <v>901</v>
      </c>
      <c r="F22" s="17" t="s">
        <v>1057</v>
      </c>
      <c r="G22" s="17" t="s">
        <v>903</v>
      </c>
      <c r="H22" s="17" t="s">
        <v>714</v>
      </c>
    </row>
    <row r="23" spans="1:8" ht="70">
      <c r="A23" s="17">
        <v>2</v>
      </c>
      <c r="B23" s="17" t="s">
        <v>25</v>
      </c>
      <c r="C23" s="17" t="s">
        <v>1078</v>
      </c>
      <c r="D23" s="17" t="s">
        <v>26</v>
      </c>
      <c r="E23" s="17" t="s">
        <v>1129</v>
      </c>
      <c r="F23" s="17" t="s">
        <v>1130</v>
      </c>
      <c r="G23" s="17" t="s">
        <v>1131</v>
      </c>
      <c r="H23" s="74"/>
    </row>
    <row r="24" spans="1:8" ht="84">
      <c r="A24" s="17">
        <v>3</v>
      </c>
      <c r="B24" s="17" t="s">
        <v>34</v>
      </c>
      <c r="C24" s="17" t="s">
        <v>822</v>
      </c>
      <c r="D24" s="17" t="s">
        <v>823</v>
      </c>
      <c r="E24" s="89" t="s">
        <v>1134</v>
      </c>
      <c r="F24" s="89" t="s">
        <v>905</v>
      </c>
      <c r="G24" s="89"/>
      <c r="H24" s="89" t="s">
        <v>302</v>
      </c>
    </row>
    <row r="25" spans="1:8" ht="70">
      <c r="A25" s="17">
        <v>4</v>
      </c>
      <c r="B25" s="17" t="s">
        <v>843</v>
      </c>
      <c r="C25" s="17" t="s">
        <v>1137</v>
      </c>
      <c r="D25" s="17" t="s">
        <v>26</v>
      </c>
      <c r="E25" s="17" t="s">
        <v>1138</v>
      </c>
      <c r="F25" s="17" t="s">
        <v>1139</v>
      </c>
      <c r="G25" s="17" t="s">
        <v>1140</v>
      </c>
      <c r="H25" s="17" t="s">
        <v>664</v>
      </c>
    </row>
    <row r="26" spans="1:8" ht="42">
      <c r="A26" s="242">
        <v>5</v>
      </c>
      <c r="B26" s="17" t="s">
        <v>201</v>
      </c>
      <c r="C26" s="17" t="s">
        <v>1062</v>
      </c>
      <c r="D26" s="17" t="s">
        <v>26</v>
      </c>
      <c r="E26" s="17" t="s">
        <v>1142</v>
      </c>
      <c r="F26" s="17" t="s">
        <v>1143</v>
      </c>
      <c r="G26" s="17" t="s">
        <v>1144</v>
      </c>
      <c r="H26" s="17" t="s">
        <v>1145</v>
      </c>
    </row>
    <row r="27" spans="1:8" ht="70">
      <c r="A27" s="231"/>
      <c r="B27" s="17" t="s">
        <v>201</v>
      </c>
      <c r="C27" s="109" t="s">
        <v>805</v>
      </c>
      <c r="D27" s="17" t="s">
        <v>1050</v>
      </c>
      <c r="E27" s="17" t="s">
        <v>1147</v>
      </c>
      <c r="F27" s="17" t="s">
        <v>1122</v>
      </c>
      <c r="G27" s="17" t="s">
        <v>872</v>
      </c>
      <c r="H27" s="17" t="s">
        <v>51</v>
      </c>
    </row>
    <row r="28" spans="1:8" ht="42">
      <c r="A28" s="17">
        <v>6</v>
      </c>
      <c r="B28" s="17" t="s">
        <v>25</v>
      </c>
      <c r="C28" s="17" t="s">
        <v>1078</v>
      </c>
      <c r="D28" s="17" t="s">
        <v>26</v>
      </c>
      <c r="E28" s="17" t="s">
        <v>1152</v>
      </c>
      <c r="F28" s="17" t="s">
        <v>1153</v>
      </c>
      <c r="G28" s="17" t="s">
        <v>1154</v>
      </c>
      <c r="H28" s="74"/>
    </row>
    <row r="29" spans="1:8">
      <c r="A29" s="102"/>
      <c r="B29" s="102"/>
      <c r="C29" s="102"/>
      <c r="D29" s="74"/>
      <c r="E29" s="74"/>
      <c r="F29" s="74"/>
      <c r="G29" s="74"/>
      <c r="H29" s="74"/>
    </row>
    <row r="30" spans="1:8">
      <c r="A30" s="232" t="s">
        <v>109</v>
      </c>
      <c r="B30" s="222"/>
      <c r="C30" s="222"/>
      <c r="D30" s="222"/>
      <c r="E30" s="223"/>
      <c r="F30" s="233">
        <v>43944</v>
      </c>
      <c r="G30" s="222"/>
      <c r="H30" s="223"/>
    </row>
    <row r="31" spans="1:8" ht="126">
      <c r="A31" s="17">
        <v>1</v>
      </c>
      <c r="B31" s="89" t="s">
        <v>34</v>
      </c>
      <c r="C31" s="17" t="s">
        <v>822</v>
      </c>
      <c r="D31" s="17" t="s">
        <v>823</v>
      </c>
      <c r="E31" s="89" t="s">
        <v>1157</v>
      </c>
      <c r="F31" s="89" t="s">
        <v>905</v>
      </c>
      <c r="G31" s="89"/>
      <c r="H31" s="89" t="s">
        <v>302</v>
      </c>
    </row>
    <row r="32" spans="1:8" ht="112">
      <c r="A32" s="17">
        <v>2</v>
      </c>
      <c r="B32" s="17" t="s">
        <v>94</v>
      </c>
      <c r="C32" s="17" t="s">
        <v>682</v>
      </c>
      <c r="D32" s="17" t="s">
        <v>113</v>
      </c>
      <c r="E32" s="17" t="s">
        <v>1162</v>
      </c>
      <c r="F32" s="17" t="s">
        <v>115</v>
      </c>
      <c r="G32" s="17" t="s">
        <v>993</v>
      </c>
      <c r="H32" s="17" t="s">
        <v>103</v>
      </c>
    </row>
    <row r="33" spans="1:8" ht="70">
      <c r="A33" s="17">
        <v>3</v>
      </c>
      <c r="B33" s="17" t="s">
        <v>843</v>
      </c>
      <c r="C33" s="17" t="s">
        <v>1137</v>
      </c>
      <c r="D33" s="17" t="s">
        <v>113</v>
      </c>
      <c r="E33" s="17" t="s">
        <v>1164</v>
      </c>
      <c r="F33" s="17" t="s">
        <v>1139</v>
      </c>
      <c r="G33" s="17" t="s">
        <v>1166</v>
      </c>
      <c r="H33" s="89" t="s">
        <v>302</v>
      </c>
    </row>
    <row r="34" spans="1:8" ht="98">
      <c r="A34" s="17">
        <v>4</v>
      </c>
      <c r="B34" s="17" t="s">
        <v>864</v>
      </c>
      <c r="C34" s="17" t="s">
        <v>865</v>
      </c>
      <c r="D34" s="17" t="s">
        <v>113</v>
      </c>
      <c r="E34" s="17" t="s">
        <v>866</v>
      </c>
      <c r="F34" s="17" t="s">
        <v>1167</v>
      </c>
      <c r="G34" s="17" t="s">
        <v>868</v>
      </c>
      <c r="H34" s="17" t="s">
        <v>819</v>
      </c>
    </row>
    <row r="35" spans="1:8" ht="42">
      <c r="A35" s="17">
        <v>5</v>
      </c>
      <c r="B35" s="17" t="s">
        <v>777</v>
      </c>
      <c r="C35" s="89" t="s">
        <v>1021</v>
      </c>
      <c r="D35" s="17" t="s">
        <v>113</v>
      </c>
      <c r="E35" s="111" t="s">
        <v>1168</v>
      </c>
      <c r="F35" s="17" t="s">
        <v>861</v>
      </c>
      <c r="G35" s="17" t="s">
        <v>862</v>
      </c>
      <c r="H35" s="17" t="s">
        <v>342</v>
      </c>
    </row>
    <row r="36" spans="1:8" ht="42">
      <c r="A36" s="242">
        <v>6</v>
      </c>
      <c r="B36" s="17" t="s">
        <v>201</v>
      </c>
      <c r="C36" s="17" t="s">
        <v>1062</v>
      </c>
      <c r="D36" s="17" t="s">
        <v>26</v>
      </c>
      <c r="E36" s="17" t="s">
        <v>1171</v>
      </c>
      <c r="F36" s="17" t="s">
        <v>1172</v>
      </c>
      <c r="G36" s="17" t="s">
        <v>1174</v>
      </c>
      <c r="H36" s="17" t="s">
        <v>1175</v>
      </c>
    </row>
    <row r="37" spans="1:8" ht="70">
      <c r="A37" s="231"/>
      <c r="B37" s="17" t="s">
        <v>201</v>
      </c>
      <c r="C37" s="17" t="s">
        <v>805</v>
      </c>
      <c r="D37" s="17" t="s">
        <v>26</v>
      </c>
      <c r="E37" s="17" t="s">
        <v>1176</v>
      </c>
      <c r="F37" s="17" t="s">
        <v>1122</v>
      </c>
      <c r="G37" s="17" t="s">
        <v>1169</v>
      </c>
      <c r="H37" s="17" t="s">
        <v>543</v>
      </c>
    </row>
    <row r="38" spans="1:8">
      <c r="A38" s="102"/>
      <c r="B38" s="102"/>
      <c r="C38" s="102"/>
      <c r="D38" s="74"/>
      <c r="E38" s="74"/>
      <c r="F38" s="74"/>
      <c r="G38" s="74"/>
      <c r="H38" s="74"/>
    </row>
    <row r="39" spans="1:8">
      <c r="A39" s="232" t="s">
        <v>127</v>
      </c>
      <c r="B39" s="222"/>
      <c r="C39" s="222"/>
      <c r="D39" s="222"/>
      <c r="E39" s="223"/>
      <c r="F39" s="233">
        <v>43945</v>
      </c>
      <c r="G39" s="222"/>
      <c r="H39" s="223"/>
    </row>
    <row r="40" spans="1:8" ht="56">
      <c r="A40" s="17">
        <v>1</v>
      </c>
      <c r="B40" s="17" t="s">
        <v>843</v>
      </c>
      <c r="C40" s="17" t="s">
        <v>1137</v>
      </c>
      <c r="D40" s="17" t="s">
        <v>113</v>
      </c>
      <c r="E40" s="17" t="s">
        <v>1182</v>
      </c>
      <c r="F40" s="17" t="s">
        <v>1183</v>
      </c>
      <c r="G40" s="17" t="s">
        <v>1184</v>
      </c>
      <c r="H40" s="17" t="s">
        <v>51</v>
      </c>
    </row>
    <row r="41" spans="1:8" ht="42">
      <c r="A41" s="17">
        <v>2</v>
      </c>
      <c r="B41" s="17" t="s">
        <v>906</v>
      </c>
      <c r="C41" s="17" t="s">
        <v>907</v>
      </c>
      <c r="D41" s="17" t="s">
        <v>26</v>
      </c>
      <c r="E41" s="17" t="s">
        <v>1185</v>
      </c>
      <c r="F41" s="17" t="s">
        <v>909</v>
      </c>
      <c r="G41" s="17" t="s">
        <v>903</v>
      </c>
      <c r="H41" s="17" t="s">
        <v>51</v>
      </c>
    </row>
    <row r="42" spans="1:8" ht="70">
      <c r="A42" s="17">
        <v>3</v>
      </c>
      <c r="B42" s="89" t="s">
        <v>34</v>
      </c>
      <c r="C42" s="17" t="s">
        <v>822</v>
      </c>
      <c r="D42" s="17" t="s">
        <v>823</v>
      </c>
      <c r="E42" s="89" t="s">
        <v>1186</v>
      </c>
      <c r="F42" s="89" t="s">
        <v>905</v>
      </c>
      <c r="G42" s="89"/>
      <c r="H42" s="89" t="s">
        <v>302</v>
      </c>
    </row>
    <row r="43" spans="1:8" ht="56">
      <c r="A43" s="17">
        <v>4</v>
      </c>
      <c r="B43" s="17" t="s">
        <v>25</v>
      </c>
      <c r="C43" s="17" t="s">
        <v>1078</v>
      </c>
      <c r="D43" s="17" t="s">
        <v>308</v>
      </c>
      <c r="E43" s="17" t="s">
        <v>1187</v>
      </c>
      <c r="F43" s="17" t="s">
        <v>1188</v>
      </c>
      <c r="G43" s="17" t="s">
        <v>1189</v>
      </c>
      <c r="H43" s="17" t="s">
        <v>71</v>
      </c>
    </row>
    <row r="44" spans="1:8" ht="56">
      <c r="A44" s="17">
        <v>5</v>
      </c>
      <c r="B44" s="17" t="s">
        <v>870</v>
      </c>
      <c r="C44" s="17" t="s">
        <v>1190</v>
      </c>
      <c r="D44" s="17" t="s">
        <v>26</v>
      </c>
      <c r="E44" s="17" t="s">
        <v>1191</v>
      </c>
      <c r="F44" s="4" t="s">
        <v>1192</v>
      </c>
      <c r="G44" s="17" t="s">
        <v>1091</v>
      </c>
      <c r="H44" s="89" t="s">
        <v>302</v>
      </c>
    </row>
  </sheetData>
  <mergeCells count="14">
    <mergeCell ref="A39:E39"/>
    <mergeCell ref="F39:H39"/>
    <mergeCell ref="A2:E2"/>
    <mergeCell ref="F2:H2"/>
    <mergeCell ref="A4:A5"/>
    <mergeCell ref="A12:E12"/>
    <mergeCell ref="F12:H12"/>
    <mergeCell ref="A21:E21"/>
    <mergeCell ref="F21:H21"/>
    <mergeCell ref="A15:A16"/>
    <mergeCell ref="A26:A27"/>
    <mergeCell ref="A30:E30"/>
    <mergeCell ref="F30:H30"/>
    <mergeCell ref="A36:A37"/>
  </mergeCells>
  <conditionalFormatting sqref="B3:C10 B13:B17 C13:C18 B20:C20 B22:B24 C22:C26 B28:C29 B31:B33 C31:C38 B36:B38 B40:C42">
    <cfRule type="notContainsBlanks" dxfId="19" priority="1">
      <formula>LEN(TRIM(B3))&gt;0</formula>
    </cfRule>
  </conditionalFormatting>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H27"/>
  <sheetViews>
    <sheetView workbookViewId="0">
      <selection sqref="A1:H27"/>
    </sheetView>
  </sheetViews>
  <sheetFormatPr baseColWidth="10" defaultColWidth="14.5" defaultRowHeight="15.75" customHeight="1"/>
  <cols>
    <col min="1" max="1" width="16.5" customWidth="1"/>
    <col min="2" max="2" width="20.5" customWidth="1"/>
    <col min="3" max="3" width="21.1640625" customWidth="1"/>
    <col min="5" max="5" width="47.6640625" customWidth="1"/>
  </cols>
  <sheetData>
    <row r="1" spans="1:8" ht="43">
      <c r="A1" s="2" t="s">
        <v>1</v>
      </c>
      <c r="B1" s="5" t="s">
        <v>0</v>
      </c>
      <c r="C1" s="4" t="s">
        <v>2</v>
      </c>
      <c r="D1" s="4" t="s">
        <v>3</v>
      </c>
      <c r="E1" s="4" t="s">
        <v>4</v>
      </c>
      <c r="F1" s="4" t="s">
        <v>5</v>
      </c>
      <c r="G1" s="4" t="s">
        <v>6</v>
      </c>
      <c r="H1" s="4" t="s">
        <v>7</v>
      </c>
    </row>
    <row r="2" spans="1:8" ht="13">
      <c r="A2" s="221" t="s">
        <v>8</v>
      </c>
      <c r="B2" s="222"/>
      <c r="C2" s="222"/>
      <c r="D2" s="222"/>
      <c r="E2" s="223"/>
      <c r="F2" s="224">
        <v>43941</v>
      </c>
      <c r="G2" s="222"/>
      <c r="H2" s="223"/>
    </row>
    <row r="3" spans="1:8" ht="70">
      <c r="A3" s="1">
        <v>1</v>
      </c>
      <c r="B3" s="7" t="s">
        <v>9</v>
      </c>
      <c r="C3" s="4" t="s">
        <v>15</v>
      </c>
      <c r="D3" s="4" t="s">
        <v>11</v>
      </c>
      <c r="E3" s="4" t="s">
        <v>18</v>
      </c>
      <c r="F3" s="4" t="s">
        <v>21</v>
      </c>
      <c r="G3" s="4" t="s">
        <v>23</v>
      </c>
      <c r="H3" s="4" t="s">
        <v>24</v>
      </c>
    </row>
    <row r="4" spans="1:8" ht="42">
      <c r="A4" s="1">
        <v>2</v>
      </c>
      <c r="B4" s="8" t="s">
        <v>25</v>
      </c>
      <c r="C4" s="4" t="s">
        <v>15</v>
      </c>
      <c r="D4" s="4" t="s">
        <v>26</v>
      </c>
      <c r="E4" s="4" t="s">
        <v>31</v>
      </c>
      <c r="F4" s="4" t="s">
        <v>33</v>
      </c>
      <c r="G4" s="4" t="s">
        <v>23</v>
      </c>
      <c r="H4" s="4" t="s">
        <v>19</v>
      </c>
    </row>
    <row r="5" spans="1:8" ht="42">
      <c r="A5" s="1">
        <v>3</v>
      </c>
      <c r="B5" s="8" t="s">
        <v>34</v>
      </c>
      <c r="C5" s="4" t="s">
        <v>15</v>
      </c>
      <c r="D5" s="4" t="s">
        <v>26</v>
      </c>
      <c r="E5" s="4" t="s">
        <v>37</v>
      </c>
      <c r="F5" s="4" t="s">
        <v>33</v>
      </c>
      <c r="G5" s="4" t="s">
        <v>23</v>
      </c>
      <c r="H5" s="4" t="s">
        <v>19</v>
      </c>
    </row>
    <row r="6" spans="1:8" ht="70">
      <c r="A6" s="1">
        <v>4</v>
      </c>
      <c r="B6" s="10" t="s">
        <v>38</v>
      </c>
      <c r="C6" s="4" t="s">
        <v>52</v>
      </c>
      <c r="D6" s="4" t="s">
        <v>26</v>
      </c>
      <c r="E6" s="4" t="s">
        <v>53</v>
      </c>
      <c r="F6" s="4" t="s">
        <v>20</v>
      </c>
      <c r="G6" s="4" t="s">
        <v>23</v>
      </c>
      <c r="H6" s="4" t="s">
        <v>24</v>
      </c>
    </row>
    <row r="7" spans="1:8" ht="13">
      <c r="A7" s="221" t="s">
        <v>46</v>
      </c>
      <c r="B7" s="222"/>
      <c r="C7" s="222"/>
      <c r="D7" s="222"/>
      <c r="E7" s="223"/>
      <c r="F7" s="224">
        <v>43942</v>
      </c>
      <c r="G7" s="222"/>
      <c r="H7" s="223"/>
    </row>
    <row r="8" spans="1:8" ht="71">
      <c r="A8" s="1">
        <v>1</v>
      </c>
      <c r="B8" s="8" t="s">
        <v>34</v>
      </c>
      <c r="C8" s="13" t="s">
        <v>62</v>
      </c>
      <c r="D8" s="4" t="s">
        <v>26</v>
      </c>
      <c r="E8" s="4" t="s">
        <v>65</v>
      </c>
      <c r="F8" s="4" t="s">
        <v>20</v>
      </c>
      <c r="G8" s="4" t="s">
        <v>23</v>
      </c>
      <c r="H8" s="4" t="s">
        <v>24</v>
      </c>
    </row>
    <row r="9" spans="1:8" ht="43">
      <c r="A9" s="1">
        <v>2</v>
      </c>
      <c r="B9" s="7" t="s">
        <v>9</v>
      </c>
      <c r="C9" s="13" t="s">
        <v>15</v>
      </c>
      <c r="D9" s="4" t="s">
        <v>26</v>
      </c>
      <c r="E9" s="4" t="s">
        <v>68</v>
      </c>
      <c r="F9" s="4" t="s">
        <v>70</v>
      </c>
      <c r="G9" s="4" t="s">
        <v>23</v>
      </c>
      <c r="H9" s="4" t="s">
        <v>19</v>
      </c>
    </row>
    <row r="10" spans="1:8" ht="43">
      <c r="A10" s="1">
        <v>3</v>
      </c>
      <c r="B10" s="8" t="s">
        <v>25</v>
      </c>
      <c r="C10" s="13" t="s">
        <v>15</v>
      </c>
      <c r="D10" s="4" t="s">
        <v>26</v>
      </c>
      <c r="E10" s="4" t="s">
        <v>72</v>
      </c>
      <c r="F10" s="4" t="s">
        <v>33</v>
      </c>
      <c r="G10" s="4" t="s">
        <v>23</v>
      </c>
      <c r="H10" s="4" t="s">
        <v>19</v>
      </c>
    </row>
    <row r="11" spans="1:8" ht="43">
      <c r="A11" s="1">
        <v>4</v>
      </c>
      <c r="B11" s="14" t="s">
        <v>61</v>
      </c>
      <c r="C11" s="13" t="s">
        <v>15</v>
      </c>
      <c r="D11" s="4" t="s">
        <v>26</v>
      </c>
      <c r="E11" s="4" t="s">
        <v>77</v>
      </c>
      <c r="F11" s="4" t="s">
        <v>33</v>
      </c>
      <c r="G11" s="4" t="s">
        <v>23</v>
      </c>
      <c r="H11" s="4" t="s">
        <v>19</v>
      </c>
    </row>
    <row r="12" spans="1:8" ht="71">
      <c r="A12" s="1">
        <v>5</v>
      </c>
      <c r="B12" s="10" t="s">
        <v>38</v>
      </c>
      <c r="C12" s="13" t="s">
        <v>52</v>
      </c>
      <c r="D12" s="4" t="s">
        <v>26</v>
      </c>
      <c r="E12" s="4" t="s">
        <v>53</v>
      </c>
      <c r="F12" s="4" t="s">
        <v>91</v>
      </c>
      <c r="G12" s="4" t="s">
        <v>23</v>
      </c>
      <c r="H12" s="4" t="s">
        <v>24</v>
      </c>
    </row>
    <row r="13" spans="1:8" ht="13">
      <c r="A13" s="221" t="s">
        <v>82</v>
      </c>
      <c r="B13" s="222"/>
      <c r="C13" s="222"/>
      <c r="D13" s="222"/>
      <c r="E13" s="223"/>
      <c r="F13" s="224">
        <v>43943</v>
      </c>
      <c r="G13" s="222"/>
      <c r="H13" s="223"/>
    </row>
    <row r="14" spans="1:8" ht="71">
      <c r="A14" s="1">
        <v>1</v>
      </c>
      <c r="B14" s="7" t="s">
        <v>9</v>
      </c>
      <c r="C14" s="13" t="s">
        <v>15</v>
      </c>
      <c r="D14" s="4" t="s">
        <v>26</v>
      </c>
      <c r="E14" s="4" t="s">
        <v>96</v>
      </c>
      <c r="F14" s="4" t="s">
        <v>99</v>
      </c>
      <c r="G14" s="4" t="s">
        <v>23</v>
      </c>
      <c r="H14" s="4" t="s">
        <v>24</v>
      </c>
    </row>
    <row r="15" spans="1:8" ht="43">
      <c r="A15" s="1">
        <v>2</v>
      </c>
      <c r="B15" s="8" t="s">
        <v>25</v>
      </c>
      <c r="C15" s="13" t="s">
        <v>15</v>
      </c>
      <c r="D15" s="4" t="s">
        <v>26</v>
      </c>
      <c r="E15" s="4" t="s">
        <v>104</v>
      </c>
      <c r="F15" s="4" t="s">
        <v>33</v>
      </c>
      <c r="G15" s="4" t="s">
        <v>23</v>
      </c>
      <c r="H15" s="4" t="s">
        <v>19</v>
      </c>
    </row>
    <row r="16" spans="1:8" ht="71">
      <c r="A16" s="1">
        <v>3</v>
      </c>
      <c r="B16" s="8" t="s">
        <v>34</v>
      </c>
      <c r="C16" s="13" t="s">
        <v>15</v>
      </c>
      <c r="D16" s="4" t="s">
        <v>26</v>
      </c>
      <c r="E16" s="4" t="s">
        <v>110</v>
      </c>
      <c r="F16" s="4" t="s">
        <v>99</v>
      </c>
      <c r="G16" s="4" t="s">
        <v>23</v>
      </c>
      <c r="H16" s="4" t="s">
        <v>24</v>
      </c>
    </row>
    <row r="17" spans="1:8" ht="71">
      <c r="A17" s="1">
        <v>4</v>
      </c>
      <c r="B17" s="15" t="s">
        <v>94</v>
      </c>
      <c r="C17" s="13" t="s">
        <v>112</v>
      </c>
      <c r="D17" s="4" t="s">
        <v>113</v>
      </c>
      <c r="E17" s="4" t="s">
        <v>114</v>
      </c>
      <c r="F17" s="4" t="s">
        <v>115</v>
      </c>
      <c r="G17" s="4" t="s">
        <v>116</v>
      </c>
      <c r="H17" s="4" t="s">
        <v>103</v>
      </c>
    </row>
    <row r="18" spans="1:8" ht="13">
      <c r="A18" s="221" t="s">
        <v>109</v>
      </c>
      <c r="B18" s="222"/>
      <c r="C18" s="222"/>
      <c r="D18" s="222"/>
      <c r="E18" s="223"/>
      <c r="F18" s="224">
        <v>43944</v>
      </c>
      <c r="G18" s="222"/>
      <c r="H18" s="223"/>
    </row>
    <row r="19" spans="1:8" ht="71">
      <c r="A19" s="1">
        <v>1</v>
      </c>
      <c r="B19" s="8" t="s">
        <v>34</v>
      </c>
      <c r="C19" s="13" t="s">
        <v>62</v>
      </c>
      <c r="D19" s="4" t="s">
        <v>26</v>
      </c>
      <c r="E19" s="4" t="s">
        <v>119</v>
      </c>
      <c r="F19" s="4" t="s">
        <v>120</v>
      </c>
      <c r="G19" s="4" t="s">
        <v>23</v>
      </c>
      <c r="H19" s="4" t="s">
        <v>24</v>
      </c>
    </row>
    <row r="20" spans="1:8" ht="71">
      <c r="A20" s="1">
        <v>2</v>
      </c>
      <c r="B20" s="7" t="s">
        <v>9</v>
      </c>
      <c r="C20" s="13" t="s">
        <v>15</v>
      </c>
      <c r="D20" s="4" t="s">
        <v>26</v>
      </c>
      <c r="E20" s="4" t="s">
        <v>121</v>
      </c>
      <c r="F20" s="4" t="s">
        <v>99</v>
      </c>
      <c r="G20" s="4" t="s">
        <v>23</v>
      </c>
      <c r="H20" s="4" t="s">
        <v>24</v>
      </c>
    </row>
    <row r="21" spans="1:8" ht="71">
      <c r="A21" s="1">
        <v>3</v>
      </c>
      <c r="B21" s="8" t="s">
        <v>25</v>
      </c>
      <c r="C21" s="13" t="s">
        <v>15</v>
      </c>
      <c r="D21" s="4" t="s">
        <v>26</v>
      </c>
      <c r="E21" s="4" t="s">
        <v>125</v>
      </c>
      <c r="F21" s="4" t="s">
        <v>99</v>
      </c>
      <c r="G21" s="4" t="s">
        <v>23</v>
      </c>
      <c r="H21" s="4" t="s">
        <v>24</v>
      </c>
    </row>
    <row r="22" spans="1:8" ht="43">
      <c r="A22" s="1">
        <v>4</v>
      </c>
      <c r="B22" s="16" t="s">
        <v>111</v>
      </c>
      <c r="C22" s="13" t="s">
        <v>15</v>
      </c>
      <c r="D22" s="4" t="s">
        <v>26</v>
      </c>
      <c r="E22" s="4" t="s">
        <v>126</v>
      </c>
      <c r="F22" s="4" t="s">
        <v>33</v>
      </c>
      <c r="G22" s="4" t="s">
        <v>23</v>
      </c>
      <c r="H22" s="4" t="s">
        <v>19</v>
      </c>
    </row>
    <row r="23" spans="1:8" ht="13">
      <c r="A23" s="221" t="s">
        <v>127</v>
      </c>
      <c r="B23" s="222"/>
      <c r="C23" s="222"/>
      <c r="D23" s="222"/>
      <c r="E23" s="223"/>
      <c r="F23" s="224">
        <v>43945</v>
      </c>
      <c r="G23" s="222"/>
      <c r="H23" s="223"/>
    </row>
    <row r="24" spans="1:8" ht="43">
      <c r="A24" s="1">
        <v>1</v>
      </c>
      <c r="B24" s="14" t="s">
        <v>131</v>
      </c>
      <c r="C24" s="13" t="s">
        <v>15</v>
      </c>
      <c r="D24" s="4" t="s">
        <v>26</v>
      </c>
      <c r="E24" s="4" t="s">
        <v>132</v>
      </c>
      <c r="F24" s="4" t="s">
        <v>33</v>
      </c>
      <c r="G24" s="4" t="s">
        <v>23</v>
      </c>
      <c r="H24" s="4" t="s">
        <v>19</v>
      </c>
    </row>
    <row r="25" spans="1:8" ht="71">
      <c r="A25" s="1">
        <v>2</v>
      </c>
      <c r="B25" s="8" t="s">
        <v>25</v>
      </c>
      <c r="C25" s="13" t="s">
        <v>15</v>
      </c>
      <c r="D25" s="4" t="s">
        <v>26</v>
      </c>
      <c r="E25" s="4" t="s">
        <v>135</v>
      </c>
      <c r="F25" s="4" t="s">
        <v>99</v>
      </c>
      <c r="G25" s="4" t="s">
        <v>23</v>
      </c>
      <c r="H25" s="4" t="s">
        <v>24</v>
      </c>
    </row>
    <row r="26" spans="1:8" ht="43">
      <c r="A26" s="1">
        <v>3</v>
      </c>
      <c r="B26" s="14" t="s">
        <v>61</v>
      </c>
      <c r="C26" s="13" t="s">
        <v>15</v>
      </c>
      <c r="D26" s="4" t="s">
        <v>26</v>
      </c>
      <c r="E26" s="4" t="s">
        <v>139</v>
      </c>
      <c r="F26" s="4" t="s">
        <v>33</v>
      </c>
      <c r="G26" s="4" t="s">
        <v>23</v>
      </c>
      <c r="H26" s="4" t="s">
        <v>19</v>
      </c>
    </row>
    <row r="27" spans="1:8" ht="71">
      <c r="A27" s="1">
        <v>4</v>
      </c>
      <c r="B27" s="10" t="s">
        <v>38</v>
      </c>
      <c r="C27" s="13" t="s">
        <v>52</v>
      </c>
      <c r="D27" s="4" t="s">
        <v>26</v>
      </c>
      <c r="E27" s="4" t="s">
        <v>140</v>
      </c>
      <c r="F27" s="4" t="s">
        <v>91</v>
      </c>
      <c r="G27" s="4" t="s">
        <v>23</v>
      </c>
      <c r="H27" s="4" t="s">
        <v>24</v>
      </c>
    </row>
  </sheetData>
  <mergeCells count="10">
    <mergeCell ref="A18:E18"/>
    <mergeCell ref="A23:E23"/>
    <mergeCell ref="F23:H23"/>
    <mergeCell ref="A2:E2"/>
    <mergeCell ref="F2:H2"/>
    <mergeCell ref="A7:E7"/>
    <mergeCell ref="F7:H7"/>
    <mergeCell ref="A13:E13"/>
    <mergeCell ref="F13:H13"/>
    <mergeCell ref="F18:H18"/>
  </mergeCells>
  <conditionalFormatting sqref="B3:C6 B8:C12 B14:C17 B19:C22 B24:C27">
    <cfRule type="notContainsBlanks" dxfId="38" priority="1">
      <formula>LEN(TRIM(B3))&gt;0</formula>
    </cfRule>
  </conditionalFormatting>
  <printOptions horizontalCentered="1" gridLines="1"/>
  <pageMargins left="0.7" right="0.7" top="0.75" bottom="0.75" header="0" footer="0"/>
  <pageSetup paperSize="9" fitToHeight="0" pageOrder="overThenDown" orientation="landscape" cellComments="atEnd"/>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I43"/>
  <sheetViews>
    <sheetView workbookViewId="0">
      <selection sqref="A1:XFD1048576"/>
    </sheetView>
  </sheetViews>
  <sheetFormatPr baseColWidth="10" defaultColWidth="14.5" defaultRowHeight="13"/>
  <cols>
    <col min="1" max="1" width="12.5" customWidth="1"/>
    <col min="2" max="2" width="19.5" customWidth="1"/>
    <col min="3" max="3" width="13.5" customWidth="1"/>
    <col min="5" max="5" width="47" customWidth="1"/>
  </cols>
  <sheetData>
    <row r="1" spans="1:8" ht="42">
      <c r="A1" s="17" t="s">
        <v>759</v>
      </c>
      <c r="B1" s="17" t="s">
        <v>760</v>
      </c>
      <c r="C1" s="17" t="s">
        <v>2</v>
      </c>
      <c r="D1" s="17" t="s">
        <v>3</v>
      </c>
      <c r="E1" s="17" t="s">
        <v>4</v>
      </c>
      <c r="F1" s="17" t="s">
        <v>5</v>
      </c>
      <c r="G1" s="17" t="s">
        <v>6</v>
      </c>
      <c r="H1" s="17" t="s">
        <v>7</v>
      </c>
    </row>
    <row r="2" spans="1:8">
      <c r="A2" s="232" t="s">
        <v>8</v>
      </c>
      <c r="B2" s="222"/>
      <c r="C2" s="222"/>
      <c r="D2" s="222"/>
      <c r="E2" s="223"/>
      <c r="F2" s="233">
        <v>43941</v>
      </c>
      <c r="G2" s="222"/>
      <c r="H2" s="223"/>
    </row>
    <row r="3" spans="1:8" ht="112">
      <c r="A3" s="17">
        <v>1</v>
      </c>
      <c r="B3" s="17" t="s">
        <v>94</v>
      </c>
      <c r="C3" s="17" t="s">
        <v>682</v>
      </c>
      <c r="D3" s="17" t="s">
        <v>11</v>
      </c>
      <c r="E3" s="17" t="s">
        <v>1035</v>
      </c>
      <c r="F3" s="17" t="s">
        <v>115</v>
      </c>
      <c r="G3" s="17" t="s">
        <v>1036</v>
      </c>
      <c r="H3" s="17" t="s">
        <v>103</v>
      </c>
    </row>
    <row r="4" spans="1:8" ht="70">
      <c r="A4" s="17">
        <v>2</v>
      </c>
      <c r="B4" s="89" t="s">
        <v>34</v>
      </c>
      <c r="C4" s="89" t="s">
        <v>822</v>
      </c>
      <c r="D4" s="89" t="s">
        <v>823</v>
      </c>
      <c r="E4" s="89" t="s">
        <v>1037</v>
      </c>
      <c r="F4" s="26" t="s">
        <v>825</v>
      </c>
      <c r="G4" s="89"/>
      <c r="H4" s="89" t="s">
        <v>819</v>
      </c>
    </row>
    <row r="5" spans="1:8" ht="42">
      <c r="A5" s="17">
        <v>3</v>
      </c>
      <c r="B5" s="17" t="s">
        <v>25</v>
      </c>
      <c r="C5" s="17" t="s">
        <v>1038</v>
      </c>
      <c r="D5" s="17" t="s">
        <v>11</v>
      </c>
      <c r="E5" s="17" t="s">
        <v>1039</v>
      </c>
      <c r="F5" s="17" t="s">
        <v>1040</v>
      </c>
      <c r="G5" s="17" t="s">
        <v>1041</v>
      </c>
      <c r="H5" s="17" t="s">
        <v>664</v>
      </c>
    </row>
    <row r="6" spans="1:8" ht="56">
      <c r="A6" s="242">
        <v>4</v>
      </c>
      <c r="B6" s="17" t="s">
        <v>201</v>
      </c>
      <c r="C6" s="17" t="s">
        <v>812</v>
      </c>
      <c r="D6" s="17" t="s">
        <v>1048</v>
      </c>
      <c r="E6" s="17" t="s">
        <v>814</v>
      </c>
      <c r="F6" s="17" t="s">
        <v>1049</v>
      </c>
      <c r="G6" s="93" t="s">
        <v>817</v>
      </c>
      <c r="H6" s="17" t="s">
        <v>819</v>
      </c>
    </row>
    <row r="7" spans="1:8" ht="56">
      <c r="A7" s="231"/>
      <c r="B7" s="17" t="s">
        <v>201</v>
      </c>
      <c r="C7" s="17" t="s">
        <v>805</v>
      </c>
      <c r="D7" s="17" t="s">
        <v>1050</v>
      </c>
      <c r="E7" s="17" t="s">
        <v>1051</v>
      </c>
      <c r="F7" s="17" t="s">
        <v>1052</v>
      </c>
      <c r="G7" s="17" t="s">
        <v>811</v>
      </c>
      <c r="H7" s="17" t="s">
        <v>45</v>
      </c>
    </row>
    <row r="8" spans="1:8" ht="42">
      <c r="A8" s="17">
        <v>5</v>
      </c>
      <c r="B8" s="17" t="s">
        <v>843</v>
      </c>
      <c r="C8" s="17" t="s">
        <v>1038</v>
      </c>
      <c r="D8" s="17" t="s">
        <v>113</v>
      </c>
      <c r="E8" s="17" t="s">
        <v>1054</v>
      </c>
      <c r="F8" s="17" t="s">
        <v>1055</v>
      </c>
      <c r="G8" s="17" t="s">
        <v>1056</v>
      </c>
      <c r="H8" s="17" t="s">
        <v>386</v>
      </c>
    </row>
    <row r="9" spans="1:8" ht="42">
      <c r="A9" s="17">
        <v>6</v>
      </c>
      <c r="B9" s="17" t="s">
        <v>777</v>
      </c>
      <c r="C9" s="89" t="s">
        <v>1021</v>
      </c>
      <c r="D9" s="17" t="s">
        <v>26</v>
      </c>
      <c r="E9" s="28" t="str">
        <f>HYPERLINK("https://resh.edu.ru/subject/lesson/7544/main/252820/","Параграф 46, ответить на вопросы 1,3,5 в тетради")</f>
        <v>Параграф 46, ответить на вопросы 1,3,5 в тетради</v>
      </c>
      <c r="F9" s="17" t="s">
        <v>861</v>
      </c>
      <c r="G9" s="17" t="s">
        <v>862</v>
      </c>
      <c r="H9" s="17" t="s">
        <v>51</v>
      </c>
    </row>
    <row r="10" spans="1:8" ht="42">
      <c r="A10" s="17">
        <v>7</v>
      </c>
      <c r="B10" s="17" t="s">
        <v>870</v>
      </c>
      <c r="C10" s="17" t="s">
        <v>175</v>
      </c>
      <c r="D10" s="17" t="s">
        <v>26</v>
      </c>
      <c r="E10" s="38" t="s">
        <v>1067</v>
      </c>
      <c r="F10" s="17" t="s">
        <v>1070</v>
      </c>
      <c r="G10" s="17" t="s">
        <v>792</v>
      </c>
      <c r="H10" s="17" t="s">
        <v>845</v>
      </c>
    </row>
    <row r="11" spans="1:8">
      <c r="A11" s="102"/>
      <c r="B11" s="102"/>
      <c r="C11" s="102"/>
      <c r="D11" s="74"/>
      <c r="E11" s="74"/>
      <c r="F11" s="74"/>
      <c r="G11" s="74"/>
      <c r="H11" s="74"/>
    </row>
    <row r="12" spans="1:8">
      <c r="A12" s="232" t="s">
        <v>46</v>
      </c>
      <c r="B12" s="222"/>
      <c r="C12" s="222"/>
      <c r="D12" s="222"/>
      <c r="E12" s="223"/>
      <c r="F12" s="243">
        <v>43942</v>
      </c>
      <c r="G12" s="222"/>
      <c r="H12" s="223"/>
    </row>
    <row r="13" spans="1:8" ht="42">
      <c r="A13" s="17">
        <v>1</v>
      </c>
      <c r="B13" s="17" t="s">
        <v>25</v>
      </c>
      <c r="C13" s="17" t="s">
        <v>1038</v>
      </c>
      <c r="D13" s="17" t="s">
        <v>1092</v>
      </c>
      <c r="E13" s="17" t="s">
        <v>1093</v>
      </c>
      <c r="F13" s="17" t="s">
        <v>1094</v>
      </c>
      <c r="G13" s="17" t="s">
        <v>301</v>
      </c>
      <c r="H13" s="17" t="s">
        <v>1095</v>
      </c>
    </row>
    <row r="14" spans="1:8" ht="56">
      <c r="A14" s="242">
        <v>2</v>
      </c>
      <c r="B14" s="17" t="s">
        <v>201</v>
      </c>
      <c r="C14" s="17" t="s">
        <v>812</v>
      </c>
      <c r="D14" s="17" t="s">
        <v>1101</v>
      </c>
      <c r="E14" s="17" t="s">
        <v>1102</v>
      </c>
      <c r="F14" s="17" t="s">
        <v>1103</v>
      </c>
      <c r="G14" s="17" t="s">
        <v>1027</v>
      </c>
      <c r="H14" s="17" t="s">
        <v>819</v>
      </c>
    </row>
    <row r="15" spans="1:8" ht="56">
      <c r="A15" s="231"/>
      <c r="B15" s="17" t="s">
        <v>201</v>
      </c>
      <c r="C15" s="17" t="s">
        <v>805</v>
      </c>
      <c r="D15" s="17" t="s">
        <v>1105</v>
      </c>
      <c r="E15" s="98" t="s">
        <v>1106</v>
      </c>
      <c r="F15" s="52" t="s">
        <v>1052</v>
      </c>
      <c r="G15" s="17" t="s">
        <v>1108</v>
      </c>
      <c r="H15" s="17" t="s">
        <v>51</v>
      </c>
    </row>
    <row r="16" spans="1:8" ht="28">
      <c r="A16" s="17">
        <v>3</v>
      </c>
      <c r="B16" s="17" t="s">
        <v>870</v>
      </c>
      <c r="C16" s="17" t="s">
        <v>160</v>
      </c>
      <c r="D16" s="17" t="s">
        <v>1110</v>
      </c>
      <c r="E16" s="96" t="s">
        <v>1111</v>
      </c>
      <c r="F16" s="17" t="s">
        <v>163</v>
      </c>
      <c r="G16" s="17" t="s">
        <v>341</v>
      </c>
      <c r="H16" s="17" t="s">
        <v>386</v>
      </c>
    </row>
    <row r="17" spans="1:9" ht="84">
      <c r="A17" s="17">
        <v>4</v>
      </c>
      <c r="B17" s="89" t="s">
        <v>34</v>
      </c>
      <c r="C17" s="17" t="s">
        <v>822</v>
      </c>
      <c r="D17" s="17" t="s">
        <v>823</v>
      </c>
      <c r="E17" s="89" t="s">
        <v>1124</v>
      </c>
      <c r="F17" s="89"/>
      <c r="G17" s="89" t="s">
        <v>842</v>
      </c>
      <c r="H17" s="89" t="s">
        <v>342</v>
      </c>
    </row>
    <row r="18" spans="1:9" ht="28">
      <c r="A18" s="17">
        <v>5</v>
      </c>
      <c r="B18" s="17" t="s">
        <v>843</v>
      </c>
      <c r="C18" s="17" t="s">
        <v>1038</v>
      </c>
      <c r="D18" s="17" t="s">
        <v>1125</v>
      </c>
      <c r="E18" s="17" t="s">
        <v>1126</v>
      </c>
      <c r="F18" s="17" t="s">
        <v>1127</v>
      </c>
      <c r="G18" s="17" t="s">
        <v>341</v>
      </c>
      <c r="H18" s="17" t="s">
        <v>845</v>
      </c>
    </row>
    <row r="19" spans="1:9" ht="42">
      <c r="A19" s="17">
        <v>6</v>
      </c>
      <c r="B19" s="17" t="s">
        <v>906</v>
      </c>
      <c r="C19" s="17" t="s">
        <v>907</v>
      </c>
      <c r="D19" s="17" t="s">
        <v>26</v>
      </c>
      <c r="E19" s="17" t="s">
        <v>908</v>
      </c>
      <c r="F19" s="17" t="s">
        <v>909</v>
      </c>
      <c r="G19" s="17" t="s">
        <v>1128</v>
      </c>
      <c r="H19" s="17" t="s">
        <v>51</v>
      </c>
    </row>
    <row r="20" spans="1:9">
      <c r="A20" s="102"/>
      <c r="B20" s="102"/>
      <c r="C20" s="102"/>
      <c r="D20" s="74"/>
      <c r="E20" s="74"/>
      <c r="F20" s="74"/>
      <c r="G20" s="74"/>
      <c r="H20" s="74"/>
    </row>
    <row r="21" spans="1:9">
      <c r="A21" s="232" t="s">
        <v>82</v>
      </c>
      <c r="B21" s="222"/>
      <c r="C21" s="222"/>
      <c r="D21" s="222"/>
      <c r="E21" s="223"/>
      <c r="F21" s="233">
        <v>43943</v>
      </c>
      <c r="G21" s="222"/>
      <c r="H21" s="223"/>
    </row>
    <row r="22" spans="1:9" ht="84">
      <c r="A22" s="17">
        <v>1</v>
      </c>
      <c r="B22" s="17" t="s">
        <v>34</v>
      </c>
      <c r="C22" s="17" t="s">
        <v>822</v>
      </c>
      <c r="D22" s="17" t="s">
        <v>823</v>
      </c>
      <c r="E22" s="89" t="s">
        <v>1132</v>
      </c>
      <c r="F22" s="89" t="s">
        <v>905</v>
      </c>
      <c r="G22" s="89"/>
      <c r="H22" s="89" t="s">
        <v>302</v>
      </c>
    </row>
    <row r="23" spans="1:9" ht="42">
      <c r="A23" s="17">
        <v>2</v>
      </c>
      <c r="B23" s="17" t="s">
        <v>25</v>
      </c>
      <c r="C23" s="17" t="s">
        <v>1133</v>
      </c>
      <c r="D23" s="17" t="s">
        <v>308</v>
      </c>
      <c r="E23" s="17" t="s">
        <v>1135</v>
      </c>
      <c r="F23" s="17" t="s">
        <v>1136</v>
      </c>
      <c r="G23" s="17" t="s">
        <v>1056</v>
      </c>
      <c r="H23" s="17" t="s">
        <v>386</v>
      </c>
    </row>
    <row r="24" spans="1:9" ht="84">
      <c r="A24" s="17">
        <v>3</v>
      </c>
      <c r="B24" s="17" t="s">
        <v>131</v>
      </c>
      <c r="C24" s="17" t="s">
        <v>1006</v>
      </c>
      <c r="D24" s="89" t="s">
        <v>970</v>
      </c>
      <c r="E24" s="89" t="s">
        <v>971</v>
      </c>
      <c r="F24" s="89" t="s">
        <v>972</v>
      </c>
      <c r="G24" s="17" t="s">
        <v>1141</v>
      </c>
      <c r="H24" s="17" t="s">
        <v>664</v>
      </c>
      <c r="I24" s="108"/>
    </row>
    <row r="25" spans="1:9" ht="112">
      <c r="A25" s="17">
        <v>4</v>
      </c>
      <c r="B25" s="17" t="s">
        <v>131</v>
      </c>
      <c r="C25" s="17" t="s">
        <v>1009</v>
      </c>
      <c r="D25" s="89" t="s">
        <v>63</v>
      </c>
      <c r="E25" s="89" t="s">
        <v>1146</v>
      </c>
      <c r="F25" s="89" t="s">
        <v>981</v>
      </c>
      <c r="G25" s="29">
        <v>43943</v>
      </c>
      <c r="H25" s="17" t="s">
        <v>887</v>
      </c>
    </row>
    <row r="26" spans="1:9" ht="28">
      <c r="A26" s="17">
        <v>5</v>
      </c>
      <c r="B26" s="17" t="s">
        <v>843</v>
      </c>
      <c r="C26" s="17" t="s">
        <v>1038</v>
      </c>
      <c r="D26" s="17" t="s">
        <v>1148</v>
      </c>
      <c r="E26" s="17" t="s">
        <v>1149</v>
      </c>
      <c r="F26" s="17" t="s">
        <v>1150</v>
      </c>
      <c r="G26" s="17" t="s">
        <v>1151</v>
      </c>
      <c r="H26" s="17" t="s">
        <v>845</v>
      </c>
    </row>
    <row r="27" spans="1:9" ht="56">
      <c r="A27" s="17">
        <v>6</v>
      </c>
      <c r="B27" s="17" t="s">
        <v>899</v>
      </c>
      <c r="C27" s="17" t="s">
        <v>900</v>
      </c>
      <c r="D27" s="17" t="s">
        <v>330</v>
      </c>
      <c r="E27" s="89" t="s">
        <v>901</v>
      </c>
      <c r="F27" s="17" t="s">
        <v>1057</v>
      </c>
      <c r="G27" s="17" t="s">
        <v>903</v>
      </c>
      <c r="H27" s="17" t="s">
        <v>1155</v>
      </c>
    </row>
    <row r="28" spans="1:9">
      <c r="A28" s="102"/>
      <c r="B28" s="102"/>
      <c r="C28" s="102"/>
      <c r="D28" s="74"/>
      <c r="E28" s="74"/>
      <c r="F28" s="74"/>
      <c r="G28" s="74"/>
      <c r="H28" s="74"/>
    </row>
    <row r="29" spans="1:9">
      <c r="A29" s="232" t="s">
        <v>109</v>
      </c>
      <c r="B29" s="222"/>
      <c r="C29" s="222"/>
      <c r="D29" s="222"/>
      <c r="E29" s="223"/>
      <c r="F29" s="233">
        <v>43944</v>
      </c>
      <c r="G29" s="222"/>
      <c r="H29" s="223"/>
    </row>
    <row r="30" spans="1:9" ht="126">
      <c r="A30" s="17">
        <v>1</v>
      </c>
      <c r="B30" s="17" t="s">
        <v>800</v>
      </c>
      <c r="C30" s="17" t="s">
        <v>1016</v>
      </c>
      <c r="D30" s="17" t="s">
        <v>113</v>
      </c>
      <c r="E30" s="17" t="s">
        <v>1156</v>
      </c>
      <c r="F30" s="17" t="s">
        <v>1158</v>
      </c>
      <c r="G30" s="17" t="s">
        <v>1159</v>
      </c>
      <c r="H30" s="17" t="s">
        <v>808</v>
      </c>
    </row>
    <row r="31" spans="1:9" ht="42">
      <c r="A31" s="17">
        <v>2</v>
      </c>
      <c r="B31" s="17" t="s">
        <v>25</v>
      </c>
      <c r="C31" s="17" t="s">
        <v>1160</v>
      </c>
      <c r="D31" s="17" t="s">
        <v>113</v>
      </c>
      <c r="E31" s="17" t="s">
        <v>1161</v>
      </c>
      <c r="F31" s="17" t="s">
        <v>1163</v>
      </c>
      <c r="G31" s="17" t="s">
        <v>1056</v>
      </c>
      <c r="H31" s="17" t="s">
        <v>845</v>
      </c>
    </row>
    <row r="32" spans="1:9" ht="70">
      <c r="A32" s="17">
        <v>3</v>
      </c>
      <c r="B32" s="17" t="s">
        <v>864</v>
      </c>
      <c r="C32" s="17" t="s">
        <v>865</v>
      </c>
      <c r="D32" s="17" t="s">
        <v>113</v>
      </c>
      <c r="E32" s="17" t="s">
        <v>866</v>
      </c>
      <c r="F32" s="17" t="s">
        <v>1165</v>
      </c>
      <c r="G32" s="17" t="s">
        <v>868</v>
      </c>
      <c r="H32" s="17" t="s">
        <v>819</v>
      </c>
    </row>
    <row r="33" spans="1:8" ht="42">
      <c r="A33" s="242">
        <v>4</v>
      </c>
      <c r="B33" s="17" t="s">
        <v>201</v>
      </c>
      <c r="C33" s="17" t="s">
        <v>812</v>
      </c>
      <c r="D33" s="17" t="s">
        <v>1081</v>
      </c>
      <c r="E33" s="17" t="s">
        <v>932</v>
      </c>
      <c r="F33" s="17" t="s">
        <v>1103</v>
      </c>
      <c r="G33" s="110" t="s">
        <v>924</v>
      </c>
      <c r="H33" s="17" t="s">
        <v>819</v>
      </c>
    </row>
    <row r="34" spans="1:8" ht="56">
      <c r="A34" s="231"/>
      <c r="B34" s="17" t="s">
        <v>201</v>
      </c>
      <c r="C34" s="17" t="s">
        <v>805</v>
      </c>
      <c r="D34" s="17" t="s">
        <v>1050</v>
      </c>
      <c r="E34" s="17" t="s">
        <v>1147</v>
      </c>
      <c r="F34" s="17" t="s">
        <v>1052</v>
      </c>
      <c r="G34" s="17" t="s">
        <v>1169</v>
      </c>
      <c r="H34" s="17" t="s">
        <v>543</v>
      </c>
    </row>
    <row r="35" spans="1:8" ht="112">
      <c r="A35" s="17">
        <v>5</v>
      </c>
      <c r="B35" s="89" t="s">
        <v>34</v>
      </c>
      <c r="C35" s="17" t="s">
        <v>822</v>
      </c>
      <c r="D35" s="17" t="s">
        <v>823</v>
      </c>
      <c r="E35" s="89" t="s">
        <v>1170</v>
      </c>
      <c r="F35" s="89" t="s">
        <v>905</v>
      </c>
      <c r="G35" s="89"/>
      <c r="H35" s="89" t="s">
        <v>302</v>
      </c>
    </row>
    <row r="36" spans="1:8">
      <c r="A36" s="102"/>
      <c r="B36" s="102"/>
      <c r="C36" s="102"/>
      <c r="D36" s="74"/>
      <c r="E36" s="74"/>
      <c r="F36" s="74"/>
      <c r="G36" s="74"/>
      <c r="H36" s="74"/>
    </row>
    <row r="37" spans="1:8">
      <c r="A37" s="232" t="s">
        <v>127</v>
      </c>
      <c r="B37" s="222"/>
      <c r="C37" s="222"/>
      <c r="D37" s="222"/>
      <c r="E37" s="223"/>
      <c r="F37" s="233">
        <v>43945</v>
      </c>
      <c r="G37" s="222"/>
      <c r="H37" s="223"/>
    </row>
    <row r="38" spans="1:8" ht="42">
      <c r="A38" s="17">
        <v>1</v>
      </c>
      <c r="B38" s="17" t="s">
        <v>870</v>
      </c>
      <c r="C38" s="17" t="s">
        <v>175</v>
      </c>
      <c r="D38" s="17" t="s">
        <v>228</v>
      </c>
      <c r="E38" s="17" t="s">
        <v>1173</v>
      </c>
      <c r="F38" s="17" t="s">
        <v>594</v>
      </c>
      <c r="G38" s="17" t="s">
        <v>220</v>
      </c>
      <c r="H38" s="17" t="s">
        <v>386</v>
      </c>
    </row>
    <row r="39" spans="1:8" ht="42">
      <c r="A39" s="242">
        <v>2</v>
      </c>
      <c r="B39" s="17" t="s">
        <v>201</v>
      </c>
      <c r="C39" s="17" t="s">
        <v>812</v>
      </c>
      <c r="D39" s="17" t="s">
        <v>1177</v>
      </c>
      <c r="E39" s="17" t="s">
        <v>962</v>
      </c>
      <c r="F39" s="17" t="s">
        <v>1178</v>
      </c>
      <c r="G39" s="93" t="s">
        <v>964</v>
      </c>
      <c r="H39" s="17" t="s">
        <v>280</v>
      </c>
    </row>
    <row r="40" spans="1:8" ht="70">
      <c r="A40" s="231"/>
      <c r="B40" s="17" t="s">
        <v>201</v>
      </c>
      <c r="C40" s="17" t="s">
        <v>1179</v>
      </c>
      <c r="D40" s="112" t="s">
        <v>1105</v>
      </c>
      <c r="E40" s="17" t="s">
        <v>1176</v>
      </c>
      <c r="F40" s="17" t="s">
        <v>1052</v>
      </c>
      <c r="G40" s="17" t="s">
        <v>1180</v>
      </c>
      <c r="H40" s="17" t="s">
        <v>1181</v>
      </c>
    </row>
    <row r="41" spans="1:8" ht="42">
      <c r="A41" s="17">
        <v>3</v>
      </c>
      <c r="B41" s="17" t="s">
        <v>777</v>
      </c>
      <c r="C41" s="89" t="s">
        <v>1021</v>
      </c>
      <c r="D41" s="113" t="s">
        <v>228</v>
      </c>
      <c r="E41" s="91" t="str">
        <f>HYPERLINK("https://resh.edu.ru/subject/lesson/7545/main/252510/","Параграф 47, нарисовать схему битвы при Каннах,с.230")</f>
        <v>Параграф 47, нарисовать схему битвы при Каннах,с.230</v>
      </c>
      <c r="F41" s="17" t="s">
        <v>861</v>
      </c>
      <c r="G41" s="103">
        <v>43946</v>
      </c>
      <c r="H41" s="17" t="s">
        <v>342</v>
      </c>
    </row>
    <row r="42" spans="1:8" ht="28">
      <c r="A42" s="17">
        <v>4</v>
      </c>
      <c r="B42" s="17" t="s">
        <v>25</v>
      </c>
      <c r="C42" s="17" t="s">
        <v>1038</v>
      </c>
      <c r="D42" s="17" t="s">
        <v>228</v>
      </c>
      <c r="E42" s="17" t="s">
        <v>1199</v>
      </c>
      <c r="F42" s="17" t="s">
        <v>1200</v>
      </c>
      <c r="G42" s="17" t="s">
        <v>501</v>
      </c>
      <c r="H42" s="17" t="s">
        <v>845</v>
      </c>
    </row>
    <row r="43" spans="1:8" ht="70">
      <c r="A43" s="17">
        <v>5</v>
      </c>
      <c r="B43" s="89" t="s">
        <v>34</v>
      </c>
      <c r="C43" s="17" t="s">
        <v>822</v>
      </c>
      <c r="D43" s="17" t="s">
        <v>823</v>
      </c>
      <c r="E43" s="89" t="s">
        <v>1204</v>
      </c>
      <c r="F43" s="89" t="s">
        <v>905</v>
      </c>
      <c r="G43" s="89"/>
      <c r="H43" s="89" t="s">
        <v>302</v>
      </c>
    </row>
  </sheetData>
  <mergeCells count="14">
    <mergeCell ref="A39:A40"/>
    <mergeCell ref="A2:E2"/>
    <mergeCell ref="F2:H2"/>
    <mergeCell ref="A6:A7"/>
    <mergeCell ref="A12:E12"/>
    <mergeCell ref="F12:H12"/>
    <mergeCell ref="A14:A15"/>
    <mergeCell ref="F21:H21"/>
    <mergeCell ref="A21:E21"/>
    <mergeCell ref="A29:E29"/>
    <mergeCell ref="F29:H29"/>
    <mergeCell ref="A33:A34"/>
    <mergeCell ref="A37:E37"/>
    <mergeCell ref="F37:H37"/>
  </mergeCells>
  <conditionalFormatting sqref="B3:C9 B11:C11 B13:C17 B19:C20 B22 C22:C25 D24 B27:C28 B30:B32 C30:C33 B35:C36 B38:B40 C38:C41 B43:C43">
    <cfRule type="notContainsBlanks" dxfId="18" priority="1">
      <formula>LEN(TRIM(B3))&gt;0</formula>
    </cfRule>
  </conditionalFormatting>
  <hyperlinks>
    <hyperlink ref="E10" r:id="rId1" xr:uid="{00000000-0004-0000-1300-000000000000}"/>
    <hyperlink ref="E16" r:id="rId2" xr:uid="{00000000-0004-0000-1300-000001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pageSetUpPr fitToPage="1"/>
  </sheetPr>
  <dimension ref="A1:H44"/>
  <sheetViews>
    <sheetView workbookViewId="0">
      <selection sqref="A1:XFD1048576"/>
    </sheetView>
  </sheetViews>
  <sheetFormatPr baseColWidth="10" defaultColWidth="14.5" defaultRowHeight="13"/>
  <cols>
    <col min="1" max="1" width="12.5" customWidth="1"/>
    <col min="2" max="2" width="18.33203125" customWidth="1"/>
    <col min="3" max="3" width="16.83203125" customWidth="1"/>
    <col min="4" max="4" width="16.5" customWidth="1"/>
    <col min="5" max="5" width="46.6640625" customWidth="1"/>
  </cols>
  <sheetData>
    <row r="1" spans="1:8" ht="42">
      <c r="A1" s="17" t="s">
        <v>759</v>
      </c>
      <c r="B1" s="17" t="s">
        <v>760</v>
      </c>
      <c r="C1" s="17" t="s">
        <v>2</v>
      </c>
      <c r="D1" s="17" t="s">
        <v>3</v>
      </c>
      <c r="E1" s="17" t="s">
        <v>4</v>
      </c>
      <c r="F1" s="17" t="s">
        <v>5</v>
      </c>
      <c r="G1" s="17" t="s">
        <v>6</v>
      </c>
      <c r="H1" s="17" t="s">
        <v>7</v>
      </c>
    </row>
    <row r="2" spans="1:8">
      <c r="A2" s="232" t="s">
        <v>8</v>
      </c>
      <c r="B2" s="222"/>
      <c r="C2" s="222"/>
      <c r="D2" s="222"/>
      <c r="E2" s="223"/>
      <c r="F2" s="233">
        <v>43941</v>
      </c>
      <c r="G2" s="222"/>
      <c r="H2" s="223"/>
    </row>
    <row r="3" spans="1:8" ht="56">
      <c r="A3" s="17">
        <v>1</v>
      </c>
      <c r="B3" s="17" t="s">
        <v>34</v>
      </c>
      <c r="C3" s="17" t="s">
        <v>1193</v>
      </c>
      <c r="D3" s="17" t="s">
        <v>26</v>
      </c>
      <c r="E3" s="17" t="s">
        <v>1194</v>
      </c>
      <c r="F3" s="17" t="s">
        <v>1195</v>
      </c>
      <c r="G3" s="17" t="s">
        <v>1196</v>
      </c>
      <c r="H3" s="17" t="s">
        <v>1197</v>
      </c>
    </row>
    <row r="4" spans="1:8" ht="56">
      <c r="A4" s="17">
        <v>2</v>
      </c>
      <c r="B4" s="17" t="s">
        <v>25</v>
      </c>
      <c r="C4" s="17" t="s">
        <v>1198</v>
      </c>
      <c r="D4" s="17" t="s">
        <v>26</v>
      </c>
      <c r="E4" s="17" t="s">
        <v>1201</v>
      </c>
      <c r="F4" s="17" t="s">
        <v>1202</v>
      </c>
      <c r="G4" s="17" t="s">
        <v>1203</v>
      </c>
      <c r="H4" s="17" t="s">
        <v>51</v>
      </c>
    </row>
    <row r="5" spans="1:8" ht="70">
      <c r="A5" s="242">
        <v>3</v>
      </c>
      <c r="B5" s="17" t="s">
        <v>201</v>
      </c>
      <c r="C5" s="17" t="s">
        <v>1062</v>
      </c>
      <c r="D5" s="17" t="s">
        <v>1205</v>
      </c>
      <c r="E5" s="17" t="s">
        <v>1206</v>
      </c>
      <c r="F5" s="17" t="s">
        <v>1207</v>
      </c>
      <c r="G5" s="17" t="s">
        <v>1208</v>
      </c>
      <c r="H5" s="17" t="s">
        <v>1209</v>
      </c>
    </row>
    <row r="6" spans="1:8" ht="112">
      <c r="A6" s="231"/>
      <c r="B6" s="17" t="s">
        <v>201</v>
      </c>
      <c r="C6" s="17" t="s">
        <v>805</v>
      </c>
      <c r="D6" s="17" t="s">
        <v>26</v>
      </c>
      <c r="E6" s="17" t="s">
        <v>1210</v>
      </c>
      <c r="F6" s="17" t="s">
        <v>871</v>
      </c>
      <c r="G6" s="17" t="s">
        <v>811</v>
      </c>
      <c r="H6" s="17" t="s">
        <v>51</v>
      </c>
    </row>
    <row r="7" spans="1:8" ht="56">
      <c r="A7" s="17">
        <v>4</v>
      </c>
      <c r="B7" s="17" t="s">
        <v>899</v>
      </c>
      <c r="C7" s="17" t="s">
        <v>900</v>
      </c>
      <c r="D7" s="17" t="s">
        <v>26</v>
      </c>
      <c r="E7" s="114" t="s">
        <v>1211</v>
      </c>
      <c r="F7" s="17" t="s">
        <v>1212</v>
      </c>
      <c r="G7" s="103">
        <v>43948</v>
      </c>
      <c r="H7" s="17" t="s">
        <v>1213</v>
      </c>
    </row>
    <row r="8" spans="1:8" ht="42">
      <c r="A8" s="17">
        <v>5</v>
      </c>
      <c r="B8" s="17" t="s">
        <v>870</v>
      </c>
      <c r="C8" s="17" t="s">
        <v>592</v>
      </c>
      <c r="D8" s="17" t="s">
        <v>26</v>
      </c>
      <c r="E8" s="17"/>
      <c r="F8" s="17" t="s">
        <v>1214</v>
      </c>
      <c r="G8" s="17" t="s">
        <v>1215</v>
      </c>
      <c r="H8" s="17" t="s">
        <v>45</v>
      </c>
    </row>
    <row r="9" spans="1:8" ht="56">
      <c r="A9" s="17">
        <v>6</v>
      </c>
      <c r="B9" s="17" t="s">
        <v>843</v>
      </c>
      <c r="C9" s="17" t="s">
        <v>1198</v>
      </c>
      <c r="D9" s="17" t="s">
        <v>26</v>
      </c>
      <c r="E9" s="17" t="s">
        <v>1216</v>
      </c>
      <c r="F9" s="17" t="s">
        <v>1202</v>
      </c>
      <c r="G9" s="17" t="s">
        <v>817</v>
      </c>
      <c r="H9" s="17" t="s">
        <v>696</v>
      </c>
    </row>
    <row r="10" spans="1:8" ht="98">
      <c r="A10" s="17">
        <v>7</v>
      </c>
      <c r="B10" s="17" t="s">
        <v>94</v>
      </c>
      <c r="C10" s="17" t="s">
        <v>682</v>
      </c>
      <c r="D10" s="17" t="s">
        <v>113</v>
      </c>
      <c r="E10" s="17" t="s">
        <v>1217</v>
      </c>
      <c r="F10" s="17" t="s">
        <v>115</v>
      </c>
      <c r="G10" s="17" t="s">
        <v>519</v>
      </c>
      <c r="H10" s="17" t="s">
        <v>1218</v>
      </c>
    </row>
    <row r="11" spans="1:8">
      <c r="A11" s="102"/>
      <c r="B11" s="102"/>
      <c r="C11" s="102"/>
      <c r="D11" s="74"/>
      <c r="E11" s="74"/>
      <c r="F11" s="74"/>
      <c r="G11" s="74"/>
      <c r="H11" s="74"/>
    </row>
    <row r="12" spans="1:8">
      <c r="A12" s="232" t="s">
        <v>46</v>
      </c>
      <c r="B12" s="222"/>
      <c r="C12" s="222"/>
      <c r="D12" s="222"/>
      <c r="E12" s="223"/>
      <c r="F12" s="233">
        <v>43942</v>
      </c>
      <c r="G12" s="222"/>
      <c r="H12" s="223"/>
    </row>
    <row r="13" spans="1:8" ht="56">
      <c r="A13" s="17">
        <v>1</v>
      </c>
      <c r="B13" s="17" t="s">
        <v>25</v>
      </c>
      <c r="C13" s="17" t="s">
        <v>1012</v>
      </c>
      <c r="D13" s="17" t="s">
        <v>308</v>
      </c>
      <c r="E13" s="17" t="s">
        <v>1219</v>
      </c>
      <c r="F13" s="17" t="s">
        <v>1046</v>
      </c>
      <c r="G13" s="17" t="s">
        <v>1027</v>
      </c>
      <c r="H13" s="17" t="s">
        <v>664</v>
      </c>
    </row>
    <row r="14" spans="1:8" ht="56">
      <c r="A14" s="17">
        <v>2</v>
      </c>
      <c r="B14" s="17" t="s">
        <v>843</v>
      </c>
      <c r="C14" s="17" t="s">
        <v>1012</v>
      </c>
      <c r="D14" s="17" t="s">
        <v>308</v>
      </c>
      <c r="E14" s="17" t="s">
        <v>1220</v>
      </c>
      <c r="F14" s="17" t="s">
        <v>1046</v>
      </c>
      <c r="G14" s="17" t="s">
        <v>1027</v>
      </c>
      <c r="H14" s="17" t="s">
        <v>664</v>
      </c>
    </row>
    <row r="15" spans="1:8" ht="56">
      <c r="A15" s="17">
        <v>3</v>
      </c>
      <c r="B15" s="17" t="s">
        <v>34</v>
      </c>
      <c r="C15" s="17" t="s">
        <v>1193</v>
      </c>
      <c r="D15" s="17" t="s">
        <v>1221</v>
      </c>
      <c r="E15" s="17" t="s">
        <v>1222</v>
      </c>
      <c r="F15" s="17" t="s">
        <v>1223</v>
      </c>
      <c r="G15" s="17" t="s">
        <v>1224</v>
      </c>
      <c r="H15" s="17" t="s">
        <v>1225</v>
      </c>
    </row>
    <row r="16" spans="1:8" ht="56">
      <c r="A16" s="242">
        <v>4</v>
      </c>
      <c r="B16" s="17" t="s">
        <v>201</v>
      </c>
      <c r="C16" s="17" t="s">
        <v>1062</v>
      </c>
      <c r="D16" s="17" t="s">
        <v>1226</v>
      </c>
      <c r="E16" s="17" t="s">
        <v>1227</v>
      </c>
      <c r="F16" s="17" t="s">
        <v>1228</v>
      </c>
      <c r="G16" s="17" t="s">
        <v>1120</v>
      </c>
      <c r="H16" s="17" t="s">
        <v>1175</v>
      </c>
    </row>
    <row r="17" spans="1:8" ht="56">
      <c r="A17" s="231"/>
      <c r="B17" s="17" t="s">
        <v>201</v>
      </c>
      <c r="C17" s="17" t="s">
        <v>805</v>
      </c>
      <c r="D17" s="17" t="s">
        <v>26</v>
      </c>
      <c r="E17" s="17" t="s">
        <v>1229</v>
      </c>
      <c r="F17" s="17" t="s">
        <v>1230</v>
      </c>
      <c r="G17" s="17" t="s">
        <v>1108</v>
      </c>
      <c r="H17" s="17" t="s">
        <v>51</v>
      </c>
    </row>
    <row r="18" spans="1:8" ht="42">
      <c r="A18" s="17">
        <v>5</v>
      </c>
      <c r="B18" s="17" t="s">
        <v>777</v>
      </c>
      <c r="C18" s="89" t="s">
        <v>1021</v>
      </c>
      <c r="D18" s="17" t="s">
        <v>26</v>
      </c>
      <c r="E18" s="17" t="s">
        <v>1231</v>
      </c>
      <c r="F18" s="17" t="s">
        <v>861</v>
      </c>
      <c r="G18" s="17" t="s">
        <v>862</v>
      </c>
      <c r="H18" s="17" t="s">
        <v>51</v>
      </c>
    </row>
    <row r="19" spans="1:8" ht="56">
      <c r="A19" s="17">
        <v>6</v>
      </c>
      <c r="B19" s="17" t="s">
        <v>131</v>
      </c>
      <c r="C19" s="17" t="s">
        <v>1006</v>
      </c>
      <c r="D19" s="17" t="s">
        <v>26</v>
      </c>
      <c r="E19" s="17" t="s">
        <v>1232</v>
      </c>
      <c r="F19" s="89" t="s">
        <v>1233</v>
      </c>
      <c r="G19" s="17" t="s">
        <v>1007</v>
      </c>
      <c r="H19" s="17" t="s">
        <v>664</v>
      </c>
    </row>
    <row r="20" spans="1:8" ht="84">
      <c r="A20" s="17">
        <v>7</v>
      </c>
      <c r="B20" s="17" t="s">
        <v>131</v>
      </c>
      <c r="C20" s="17" t="s">
        <v>1234</v>
      </c>
      <c r="D20" s="115" t="s">
        <v>26</v>
      </c>
      <c r="E20" s="116" t="s">
        <v>1235</v>
      </c>
      <c r="F20" s="117" t="s">
        <v>1236</v>
      </c>
      <c r="G20" s="118">
        <v>43949</v>
      </c>
      <c r="H20" s="115" t="s">
        <v>664</v>
      </c>
    </row>
    <row r="21" spans="1:8">
      <c r="A21" s="102"/>
      <c r="B21" s="102"/>
      <c r="C21" s="102"/>
      <c r="D21" s="74"/>
      <c r="E21" s="74"/>
      <c r="F21" s="74"/>
      <c r="G21" s="74"/>
      <c r="H21" s="74"/>
    </row>
    <row r="22" spans="1:8">
      <c r="A22" s="232" t="s">
        <v>82</v>
      </c>
      <c r="B22" s="222"/>
      <c r="C22" s="222"/>
      <c r="D22" s="222"/>
      <c r="E22" s="223"/>
      <c r="F22" s="233">
        <v>43943</v>
      </c>
      <c r="G22" s="222"/>
      <c r="H22" s="223"/>
    </row>
    <row r="23" spans="1:8" ht="56">
      <c r="A23" s="17">
        <v>1</v>
      </c>
      <c r="B23" s="17" t="s">
        <v>25</v>
      </c>
      <c r="C23" s="17" t="s">
        <v>1012</v>
      </c>
      <c r="D23" s="17" t="s">
        <v>308</v>
      </c>
      <c r="E23" s="17" t="s">
        <v>1237</v>
      </c>
      <c r="F23" s="17" t="s">
        <v>1046</v>
      </c>
      <c r="G23" s="17" t="s">
        <v>1047</v>
      </c>
      <c r="H23" s="17" t="s">
        <v>543</v>
      </c>
    </row>
    <row r="24" spans="1:8" ht="28">
      <c r="A24" s="17">
        <v>2</v>
      </c>
      <c r="B24" s="17" t="s">
        <v>870</v>
      </c>
      <c r="C24" s="17" t="s">
        <v>1238</v>
      </c>
      <c r="D24" s="17" t="s">
        <v>308</v>
      </c>
      <c r="E24" s="17" t="s">
        <v>1239</v>
      </c>
      <c r="F24" s="17" t="s">
        <v>558</v>
      </c>
      <c r="G24" s="17" t="s">
        <v>1240</v>
      </c>
      <c r="H24" s="17" t="s">
        <v>45</v>
      </c>
    </row>
    <row r="25" spans="1:8" ht="56">
      <c r="A25" s="17">
        <v>3</v>
      </c>
      <c r="B25" s="17" t="s">
        <v>34</v>
      </c>
      <c r="C25" s="17" t="s">
        <v>1193</v>
      </c>
      <c r="D25" s="17" t="s">
        <v>308</v>
      </c>
      <c r="E25" s="17" t="s">
        <v>1241</v>
      </c>
      <c r="F25" s="17" t="s">
        <v>1242</v>
      </c>
      <c r="G25" s="17" t="s">
        <v>1243</v>
      </c>
      <c r="H25" s="17" t="s">
        <v>1244</v>
      </c>
    </row>
    <row r="26" spans="1:8" ht="56">
      <c r="A26" s="17">
        <v>4</v>
      </c>
      <c r="B26" s="17" t="s">
        <v>25</v>
      </c>
      <c r="C26" s="17" t="s">
        <v>1012</v>
      </c>
      <c r="D26" s="17" t="s">
        <v>228</v>
      </c>
      <c r="E26" s="17" t="s">
        <v>1245</v>
      </c>
      <c r="F26" s="17" t="s">
        <v>1246</v>
      </c>
      <c r="G26" s="17" t="s">
        <v>1247</v>
      </c>
      <c r="H26" s="17" t="s">
        <v>543</v>
      </c>
    </row>
    <row r="27" spans="1:8">
      <c r="A27" s="102"/>
      <c r="B27" s="102"/>
      <c r="C27" s="102"/>
      <c r="D27" s="74"/>
      <c r="E27" s="74"/>
      <c r="F27" s="74"/>
      <c r="G27" s="74"/>
      <c r="H27" s="74"/>
    </row>
    <row r="28" spans="1:8">
      <c r="A28" s="232" t="s">
        <v>109</v>
      </c>
      <c r="B28" s="222"/>
      <c r="C28" s="222"/>
      <c r="D28" s="222"/>
      <c r="E28" s="223"/>
      <c r="F28" s="233">
        <v>43944</v>
      </c>
      <c r="G28" s="222"/>
      <c r="H28" s="223"/>
    </row>
    <row r="29" spans="1:8" ht="42">
      <c r="A29" s="17">
        <v>1</v>
      </c>
      <c r="B29" s="17" t="s">
        <v>34</v>
      </c>
      <c r="C29" s="17" t="s">
        <v>1193</v>
      </c>
      <c r="D29" s="17" t="s">
        <v>879</v>
      </c>
      <c r="E29" s="17" t="s">
        <v>1248</v>
      </c>
      <c r="F29" s="17" t="s">
        <v>1249</v>
      </c>
      <c r="G29" s="17" t="s">
        <v>1250</v>
      </c>
      <c r="H29" s="17" t="s">
        <v>1251</v>
      </c>
    </row>
    <row r="30" spans="1:8" ht="98">
      <c r="A30" s="17">
        <v>2</v>
      </c>
      <c r="B30" s="17" t="s">
        <v>800</v>
      </c>
      <c r="C30" s="17" t="s">
        <v>802</v>
      </c>
      <c r="D30" s="17" t="s">
        <v>26</v>
      </c>
      <c r="E30" s="17" t="s">
        <v>1252</v>
      </c>
      <c r="F30" s="17" t="s">
        <v>1253</v>
      </c>
      <c r="G30" s="17" t="s">
        <v>1019</v>
      </c>
      <c r="H30" s="17" t="s">
        <v>808</v>
      </c>
    </row>
    <row r="31" spans="1:8" ht="42">
      <c r="A31" s="242">
        <v>3</v>
      </c>
      <c r="B31" s="17" t="s">
        <v>201</v>
      </c>
      <c r="C31" s="17" t="s">
        <v>1062</v>
      </c>
      <c r="D31" s="17" t="s">
        <v>26</v>
      </c>
      <c r="E31" s="17" t="s">
        <v>1254</v>
      </c>
      <c r="F31" s="17" t="s">
        <v>1255</v>
      </c>
      <c r="G31" s="17" t="s">
        <v>1144</v>
      </c>
      <c r="H31" s="17" t="s">
        <v>1175</v>
      </c>
    </row>
    <row r="32" spans="1:8" ht="56">
      <c r="A32" s="231"/>
      <c r="B32" s="17" t="s">
        <v>201</v>
      </c>
      <c r="C32" s="17" t="s">
        <v>805</v>
      </c>
      <c r="D32" s="17" t="s">
        <v>1256</v>
      </c>
      <c r="E32" s="17" t="s">
        <v>1257</v>
      </c>
      <c r="F32" s="17" t="s">
        <v>953</v>
      </c>
      <c r="G32" s="17" t="s">
        <v>1169</v>
      </c>
      <c r="H32" s="17" t="s">
        <v>808</v>
      </c>
    </row>
    <row r="33" spans="1:8" ht="42">
      <c r="A33" s="17">
        <v>4</v>
      </c>
      <c r="B33" s="17" t="s">
        <v>1258</v>
      </c>
      <c r="C33" s="89" t="s">
        <v>1021</v>
      </c>
      <c r="D33" s="17" t="s">
        <v>26</v>
      </c>
      <c r="E33" s="28" t="str">
        <f>HYPERLINK("https://resh.edu.ru/subject/lesson/7125/main/255691/","Параграф 13, ответить на вопросы 1,3 на стр 123")</f>
        <v>Параграф 13, ответить на вопросы 1,3 на стр 123</v>
      </c>
      <c r="F33" s="17" t="s">
        <v>861</v>
      </c>
      <c r="G33" s="17" t="s">
        <v>862</v>
      </c>
      <c r="H33" s="17" t="s">
        <v>51</v>
      </c>
    </row>
    <row r="34" spans="1:8" ht="42">
      <c r="A34" s="17">
        <v>5</v>
      </c>
      <c r="B34" s="17" t="s">
        <v>25</v>
      </c>
      <c r="C34" s="17" t="s">
        <v>1198</v>
      </c>
      <c r="D34" s="17" t="s">
        <v>26</v>
      </c>
      <c r="E34" s="17" t="s">
        <v>1271</v>
      </c>
      <c r="F34" s="17" t="s">
        <v>1246</v>
      </c>
      <c r="G34" s="17" t="s">
        <v>1272</v>
      </c>
      <c r="H34" s="17" t="s">
        <v>45</v>
      </c>
    </row>
    <row r="35" spans="1:8" ht="42">
      <c r="A35" s="17">
        <v>6</v>
      </c>
      <c r="B35" s="17" t="s">
        <v>777</v>
      </c>
      <c r="C35" s="89" t="s">
        <v>1021</v>
      </c>
      <c r="D35" s="17" t="s">
        <v>26</v>
      </c>
      <c r="E35" s="28" t="str">
        <f>HYPERLINK("https://resh.edu.ru/subject/lesson/7918/main/253913/","Параграф 23, ответить на 3 вопрос в тетради")</f>
        <v>Параграф 23, ответить на 3 вопрос в тетради</v>
      </c>
      <c r="F35" s="17" t="s">
        <v>1071</v>
      </c>
      <c r="G35" s="17" t="s">
        <v>862</v>
      </c>
      <c r="H35" s="17" t="s">
        <v>51</v>
      </c>
    </row>
    <row r="36" spans="1:8">
      <c r="A36" s="102"/>
      <c r="B36" s="102"/>
      <c r="C36" s="102"/>
      <c r="D36" s="74"/>
      <c r="E36" s="74"/>
      <c r="F36" s="74"/>
      <c r="G36" s="74"/>
      <c r="H36" s="74"/>
    </row>
    <row r="37" spans="1:8">
      <c r="A37" s="232" t="s">
        <v>127</v>
      </c>
      <c r="B37" s="222"/>
      <c r="C37" s="222"/>
      <c r="D37" s="222"/>
      <c r="E37" s="223"/>
      <c r="F37" s="233">
        <v>43945</v>
      </c>
      <c r="G37" s="222"/>
      <c r="H37" s="223"/>
    </row>
    <row r="38" spans="1:8" ht="28">
      <c r="A38" s="17">
        <v>1</v>
      </c>
      <c r="B38" s="17" t="s">
        <v>25</v>
      </c>
      <c r="C38" s="17" t="s">
        <v>1012</v>
      </c>
      <c r="D38" s="17" t="s">
        <v>228</v>
      </c>
      <c r="E38" s="17" t="s">
        <v>1279</v>
      </c>
      <c r="F38" s="17" t="s">
        <v>1246</v>
      </c>
      <c r="G38" s="17" t="s">
        <v>964</v>
      </c>
      <c r="H38" s="17" t="s">
        <v>45</v>
      </c>
    </row>
    <row r="39" spans="1:8" ht="98">
      <c r="A39" s="17">
        <v>2</v>
      </c>
      <c r="B39" s="17" t="s">
        <v>864</v>
      </c>
      <c r="C39" s="17" t="s">
        <v>1280</v>
      </c>
      <c r="D39" s="17" t="s">
        <v>228</v>
      </c>
      <c r="E39" s="24" t="s">
        <v>1281</v>
      </c>
      <c r="F39" s="24" t="s">
        <v>1282</v>
      </c>
      <c r="G39" s="24" t="s">
        <v>1283</v>
      </c>
      <c r="H39" s="17" t="s">
        <v>887</v>
      </c>
    </row>
    <row r="40" spans="1:8" ht="42">
      <c r="A40" s="17">
        <v>3</v>
      </c>
      <c r="B40" s="17" t="s">
        <v>34</v>
      </c>
      <c r="C40" s="17" t="s">
        <v>1193</v>
      </c>
      <c r="D40" s="17" t="s">
        <v>26</v>
      </c>
      <c r="E40" s="17" t="s">
        <v>1284</v>
      </c>
      <c r="F40" s="17" t="s">
        <v>1285</v>
      </c>
      <c r="G40" s="17" t="s">
        <v>1286</v>
      </c>
      <c r="H40" s="17" t="s">
        <v>1287</v>
      </c>
    </row>
    <row r="41" spans="1:8" ht="42">
      <c r="A41" s="242">
        <v>4</v>
      </c>
      <c r="B41" s="17" t="s">
        <v>201</v>
      </c>
      <c r="C41" s="17" t="s">
        <v>1062</v>
      </c>
      <c r="D41" s="17" t="s">
        <v>26</v>
      </c>
      <c r="E41" s="17" t="s">
        <v>1288</v>
      </c>
      <c r="F41" s="17" t="s">
        <v>1290</v>
      </c>
      <c r="G41" s="17" t="s">
        <v>1292</v>
      </c>
      <c r="H41" s="17" t="s">
        <v>1293</v>
      </c>
    </row>
    <row r="42" spans="1:8" ht="56">
      <c r="A42" s="231"/>
      <c r="B42" s="17" t="s">
        <v>201</v>
      </c>
      <c r="C42" s="17" t="s">
        <v>805</v>
      </c>
      <c r="D42" s="17" t="s">
        <v>26</v>
      </c>
      <c r="E42" s="17" t="s">
        <v>1295</v>
      </c>
      <c r="F42" s="17" t="s">
        <v>953</v>
      </c>
      <c r="G42" s="17" t="s">
        <v>1296</v>
      </c>
      <c r="H42" s="17" t="s">
        <v>543</v>
      </c>
    </row>
    <row r="43" spans="1:8" ht="28">
      <c r="A43" s="17">
        <v>5</v>
      </c>
      <c r="B43" s="17" t="s">
        <v>843</v>
      </c>
      <c r="C43" s="17" t="s">
        <v>1012</v>
      </c>
      <c r="D43" s="17" t="s">
        <v>308</v>
      </c>
      <c r="E43" s="17" t="s">
        <v>1297</v>
      </c>
      <c r="F43" s="17" t="s">
        <v>1246</v>
      </c>
      <c r="G43" s="17" t="s">
        <v>964</v>
      </c>
      <c r="H43" s="17" t="s">
        <v>45</v>
      </c>
    </row>
    <row r="44" spans="1:8" ht="42">
      <c r="A44" s="17">
        <v>6</v>
      </c>
      <c r="B44" s="17" t="s">
        <v>870</v>
      </c>
      <c r="C44" s="17" t="s">
        <v>592</v>
      </c>
      <c r="D44" s="17" t="s">
        <v>228</v>
      </c>
      <c r="E44" s="17" t="s">
        <v>1298</v>
      </c>
      <c r="F44" s="17" t="s">
        <v>1299</v>
      </c>
      <c r="G44" s="17" t="s">
        <v>1300</v>
      </c>
      <c r="H44" s="17" t="s">
        <v>45</v>
      </c>
    </row>
  </sheetData>
  <mergeCells count="14">
    <mergeCell ref="A41:A42"/>
    <mergeCell ref="A2:E2"/>
    <mergeCell ref="F2:H2"/>
    <mergeCell ref="A5:A6"/>
    <mergeCell ref="A12:E12"/>
    <mergeCell ref="F12:H12"/>
    <mergeCell ref="A16:A17"/>
    <mergeCell ref="F22:H22"/>
    <mergeCell ref="A22:E22"/>
    <mergeCell ref="A28:E28"/>
    <mergeCell ref="F28:H28"/>
    <mergeCell ref="A31:A32"/>
    <mergeCell ref="A37:E37"/>
    <mergeCell ref="F37:H37"/>
  </mergeCells>
  <conditionalFormatting sqref="B3:C9 D3 B11:C11 B13:B16 C13:C21 B19:B21 C23:C25 D25 B27:C27 B29:B32 C29:C33 B35:C36 B38:B40 C38:C41">
    <cfRule type="notContainsBlanks" dxfId="17" priority="1">
      <formula>LEN(TRIM(B3))&gt;0</formula>
    </cfRule>
  </conditionalFormatting>
  <printOptions horizontalCentered="1" gridLines="1"/>
  <pageMargins left="0.7" right="0.7" top="0.75" bottom="0.75" header="0" footer="0"/>
  <pageSetup paperSize="9" fitToHeight="0" pageOrder="overThenDown" orientation="landscape" cellComments="atEnd"/>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I44"/>
  <sheetViews>
    <sheetView workbookViewId="0">
      <selection sqref="A1:XFD1048576"/>
    </sheetView>
  </sheetViews>
  <sheetFormatPr baseColWidth="10" defaultColWidth="14.5" defaultRowHeight="13"/>
  <cols>
    <col min="1" max="1" width="3.6640625" customWidth="1"/>
    <col min="2" max="2" width="16.83203125" customWidth="1"/>
    <col min="3" max="3" width="15.1640625" customWidth="1"/>
    <col min="5" max="5" width="76.5" customWidth="1"/>
    <col min="6" max="6" width="32" customWidth="1"/>
    <col min="7" max="7" width="16" customWidth="1"/>
    <col min="8" max="8" width="17.5" customWidth="1"/>
  </cols>
  <sheetData>
    <row r="1" spans="1:9" ht="56">
      <c r="A1" s="17" t="s">
        <v>759</v>
      </c>
      <c r="B1" s="17" t="s">
        <v>760</v>
      </c>
      <c r="C1" s="17" t="s">
        <v>2</v>
      </c>
      <c r="D1" s="17" t="s">
        <v>3</v>
      </c>
      <c r="E1" s="17" t="s">
        <v>4</v>
      </c>
      <c r="F1" s="17" t="s">
        <v>5</v>
      </c>
      <c r="G1" s="17" t="s">
        <v>6</v>
      </c>
      <c r="H1" s="17" t="s">
        <v>7</v>
      </c>
    </row>
    <row r="2" spans="1:9">
      <c r="A2" s="232" t="s">
        <v>8</v>
      </c>
      <c r="B2" s="222"/>
      <c r="C2" s="222"/>
      <c r="D2" s="222"/>
      <c r="E2" s="223"/>
      <c r="F2" s="233">
        <v>43941</v>
      </c>
      <c r="G2" s="222"/>
      <c r="H2" s="223"/>
    </row>
    <row r="3" spans="1:9" ht="42">
      <c r="A3" s="17">
        <v>1</v>
      </c>
      <c r="B3" s="17" t="s">
        <v>777</v>
      </c>
      <c r="C3" s="89" t="s">
        <v>1021</v>
      </c>
      <c r="D3" s="17" t="s">
        <v>26</v>
      </c>
      <c r="E3" s="17" t="s">
        <v>1231</v>
      </c>
      <c r="F3" s="17" t="s">
        <v>861</v>
      </c>
      <c r="G3" s="17" t="s">
        <v>862</v>
      </c>
      <c r="H3" s="17" t="s">
        <v>51</v>
      </c>
      <c r="I3" s="226"/>
    </row>
    <row r="4" spans="1:9" ht="56">
      <c r="A4" s="17">
        <v>2</v>
      </c>
      <c r="B4" s="17" t="s">
        <v>25</v>
      </c>
      <c r="C4" s="17" t="s">
        <v>1259</v>
      </c>
      <c r="D4" s="17" t="s">
        <v>1260</v>
      </c>
      <c r="E4" s="17" t="s">
        <v>1261</v>
      </c>
      <c r="F4" s="17" t="s">
        <v>1262</v>
      </c>
      <c r="G4" s="17" t="s">
        <v>1263</v>
      </c>
      <c r="H4" s="17" t="s">
        <v>1264</v>
      </c>
      <c r="I4" s="226"/>
    </row>
    <row r="5" spans="1:9" ht="42">
      <c r="A5" s="17">
        <v>3</v>
      </c>
      <c r="B5" s="17" t="s">
        <v>34</v>
      </c>
      <c r="C5" s="17" t="s">
        <v>1265</v>
      </c>
      <c r="D5" s="17" t="s">
        <v>26</v>
      </c>
      <c r="E5" s="24" t="s">
        <v>1266</v>
      </c>
      <c r="F5" s="17" t="s">
        <v>1267</v>
      </c>
      <c r="G5" s="24" t="s">
        <v>1268</v>
      </c>
      <c r="H5" s="17" t="s">
        <v>51</v>
      </c>
      <c r="I5" s="226"/>
    </row>
    <row r="6" spans="1:9" ht="56">
      <c r="A6" s="17">
        <v>4</v>
      </c>
      <c r="B6" s="17" t="s">
        <v>131</v>
      </c>
      <c r="C6" s="17" t="s">
        <v>1234</v>
      </c>
      <c r="D6" s="115" t="s">
        <v>26</v>
      </c>
      <c r="E6" s="117" t="s">
        <v>1269</v>
      </c>
      <c r="F6" s="116" t="s">
        <v>1270</v>
      </c>
      <c r="G6" s="115" t="s">
        <v>1091</v>
      </c>
      <c r="H6" s="119" t="s">
        <v>664</v>
      </c>
      <c r="I6" s="226"/>
    </row>
    <row r="7" spans="1:9" ht="42">
      <c r="A7" s="17">
        <v>5</v>
      </c>
      <c r="B7" s="17" t="s">
        <v>131</v>
      </c>
      <c r="C7" s="17" t="s">
        <v>1006</v>
      </c>
      <c r="D7" s="17" t="s">
        <v>26</v>
      </c>
      <c r="E7" s="17" t="s">
        <v>1232</v>
      </c>
      <c r="F7" s="89" t="s">
        <v>1273</v>
      </c>
      <c r="G7" s="17" t="s">
        <v>1274</v>
      </c>
      <c r="H7" s="17" t="s">
        <v>664</v>
      </c>
    </row>
    <row r="8" spans="1:9" ht="56">
      <c r="A8" s="17">
        <v>6</v>
      </c>
      <c r="B8" s="17" t="s">
        <v>843</v>
      </c>
      <c r="C8" s="17" t="s">
        <v>1259</v>
      </c>
      <c r="D8" s="17" t="s">
        <v>1260</v>
      </c>
      <c r="E8" s="17" t="s">
        <v>1275</v>
      </c>
      <c r="F8" s="17" t="s">
        <v>1276</v>
      </c>
      <c r="G8" s="17" t="s">
        <v>1277</v>
      </c>
      <c r="H8" s="17" t="s">
        <v>1278</v>
      </c>
    </row>
    <row r="9" spans="1:9">
      <c r="A9" s="102"/>
      <c r="B9" s="102"/>
      <c r="C9" s="102"/>
      <c r="D9" s="74"/>
      <c r="E9" s="74"/>
      <c r="F9" s="74"/>
      <c r="G9" s="74"/>
      <c r="H9" s="74"/>
    </row>
    <row r="10" spans="1:9">
      <c r="A10" s="232" t="s">
        <v>46</v>
      </c>
      <c r="B10" s="222"/>
      <c r="C10" s="222"/>
      <c r="D10" s="222"/>
      <c r="E10" s="223"/>
      <c r="F10" s="233">
        <v>43942</v>
      </c>
      <c r="G10" s="222"/>
      <c r="H10" s="223"/>
    </row>
    <row r="11" spans="1:9" ht="42">
      <c r="A11" s="242">
        <v>1</v>
      </c>
      <c r="B11" s="17" t="s">
        <v>201</v>
      </c>
      <c r="C11" s="79" t="s">
        <v>601</v>
      </c>
      <c r="D11" s="80" t="s">
        <v>26</v>
      </c>
      <c r="E11" s="55" t="s">
        <v>1289</v>
      </c>
      <c r="F11" s="55" t="s">
        <v>701</v>
      </c>
      <c r="G11" s="55" t="s">
        <v>503</v>
      </c>
      <c r="H11" s="80" t="s">
        <v>604</v>
      </c>
    </row>
    <row r="12" spans="1:9" ht="28">
      <c r="A12" s="231"/>
      <c r="B12" s="17" t="s">
        <v>201</v>
      </c>
      <c r="C12" s="17" t="s">
        <v>805</v>
      </c>
      <c r="D12" s="121" t="s">
        <v>1105</v>
      </c>
      <c r="E12" s="17" t="s">
        <v>1306</v>
      </c>
      <c r="F12" s="17" t="s">
        <v>1307</v>
      </c>
      <c r="G12" s="17" t="s">
        <v>1108</v>
      </c>
      <c r="H12" s="17" t="s">
        <v>51</v>
      </c>
    </row>
    <row r="13" spans="1:9" ht="112">
      <c r="A13" s="17">
        <v>2</v>
      </c>
      <c r="B13" s="17" t="s">
        <v>94</v>
      </c>
      <c r="C13" s="17" t="s">
        <v>682</v>
      </c>
      <c r="D13" s="122" t="s">
        <v>161</v>
      </c>
      <c r="E13" s="17" t="s">
        <v>1313</v>
      </c>
      <c r="F13" s="17" t="s">
        <v>115</v>
      </c>
      <c r="G13" s="17" t="s">
        <v>519</v>
      </c>
      <c r="H13" s="17" t="s">
        <v>103</v>
      </c>
    </row>
    <row r="14" spans="1:9" ht="42">
      <c r="A14" s="17">
        <v>3</v>
      </c>
      <c r="B14" s="17" t="s">
        <v>1258</v>
      </c>
      <c r="C14" s="89" t="s">
        <v>1021</v>
      </c>
      <c r="D14" s="17" t="s">
        <v>26</v>
      </c>
      <c r="E14" s="28" t="str">
        <f>HYPERLINK("https://resh.edu.ru/subject/lesson/7125/main/255691/","Параграф 13, ответить на вопросы 1,3 на стр 123")</f>
        <v>Параграф 13, ответить на вопросы 1,3 на стр 123</v>
      </c>
      <c r="F14" s="17" t="s">
        <v>1316</v>
      </c>
      <c r="G14" s="17" t="s">
        <v>862</v>
      </c>
      <c r="H14" s="17" t="s">
        <v>51</v>
      </c>
    </row>
    <row r="15" spans="1:9" ht="42">
      <c r="A15" s="17">
        <v>4</v>
      </c>
      <c r="B15" s="17" t="s">
        <v>34</v>
      </c>
      <c r="C15" s="17" t="s">
        <v>1265</v>
      </c>
      <c r="D15" s="17" t="s">
        <v>26</v>
      </c>
      <c r="E15" s="24" t="s">
        <v>1318</v>
      </c>
      <c r="F15" s="17" t="s">
        <v>1319</v>
      </c>
      <c r="G15" s="24" t="s">
        <v>1320</v>
      </c>
      <c r="H15" s="17" t="s">
        <v>51</v>
      </c>
    </row>
    <row r="16" spans="1:9" ht="56">
      <c r="A16" s="17">
        <v>5</v>
      </c>
      <c r="B16" s="17" t="s">
        <v>800</v>
      </c>
      <c r="C16" s="17" t="s">
        <v>802</v>
      </c>
      <c r="D16" s="17" t="s">
        <v>26</v>
      </c>
      <c r="E16" s="17" t="s">
        <v>1321</v>
      </c>
      <c r="F16" s="17" t="s">
        <v>1322</v>
      </c>
      <c r="G16" s="17" t="s">
        <v>1323</v>
      </c>
      <c r="H16" s="17" t="s">
        <v>808</v>
      </c>
    </row>
    <row r="17" spans="1:8" ht="42">
      <c r="A17" s="242">
        <v>6</v>
      </c>
      <c r="B17" s="17" t="s">
        <v>201</v>
      </c>
      <c r="C17" s="79" t="s">
        <v>601</v>
      </c>
      <c r="D17" s="80" t="s">
        <v>26</v>
      </c>
      <c r="E17" s="55" t="s">
        <v>1328</v>
      </c>
      <c r="F17" s="55" t="s">
        <v>701</v>
      </c>
      <c r="G17" s="55" t="s">
        <v>503</v>
      </c>
      <c r="H17" s="80" t="s">
        <v>604</v>
      </c>
    </row>
    <row r="18" spans="1:8" ht="112">
      <c r="A18" s="231"/>
      <c r="B18" s="17" t="s">
        <v>201</v>
      </c>
      <c r="C18" s="17" t="s">
        <v>805</v>
      </c>
      <c r="D18" s="17" t="s">
        <v>26</v>
      </c>
      <c r="E18" s="17" t="s">
        <v>1329</v>
      </c>
      <c r="F18" s="17" t="s">
        <v>1307</v>
      </c>
      <c r="G18" s="98" t="s">
        <v>1108</v>
      </c>
      <c r="H18" s="17" t="s">
        <v>51</v>
      </c>
    </row>
    <row r="19" spans="1:8" ht="16">
      <c r="A19" s="102"/>
      <c r="B19" s="102"/>
      <c r="C19" s="102"/>
      <c r="D19" s="74"/>
      <c r="E19" s="74"/>
      <c r="F19" s="74"/>
      <c r="G19" s="99"/>
      <c r="H19" s="74"/>
    </row>
    <row r="20" spans="1:8">
      <c r="A20" s="232" t="s">
        <v>82</v>
      </c>
      <c r="B20" s="222"/>
      <c r="C20" s="222"/>
      <c r="D20" s="222"/>
      <c r="E20" s="223"/>
      <c r="F20" s="233">
        <v>43943</v>
      </c>
      <c r="G20" s="222"/>
      <c r="H20" s="223"/>
    </row>
    <row r="21" spans="1:8" ht="98">
      <c r="A21" s="17">
        <v>1</v>
      </c>
      <c r="B21" s="17" t="s">
        <v>25</v>
      </c>
      <c r="C21" s="17" t="s">
        <v>1259</v>
      </c>
      <c r="D21" s="17" t="s">
        <v>1330</v>
      </c>
      <c r="E21" s="123" t="s">
        <v>1331</v>
      </c>
      <c r="F21" s="17" t="s">
        <v>1332</v>
      </c>
      <c r="G21" s="17" t="s">
        <v>1333</v>
      </c>
      <c r="H21" s="17" t="s">
        <v>1334</v>
      </c>
    </row>
    <row r="22" spans="1:8" ht="42">
      <c r="A22" s="17">
        <v>2</v>
      </c>
      <c r="B22" s="17" t="s">
        <v>870</v>
      </c>
      <c r="C22" s="17" t="s">
        <v>175</v>
      </c>
      <c r="D22" s="17" t="s">
        <v>26</v>
      </c>
      <c r="E22" s="17" t="s">
        <v>1335</v>
      </c>
      <c r="F22" s="17" t="s">
        <v>1336</v>
      </c>
      <c r="G22" s="17" t="s">
        <v>1337</v>
      </c>
      <c r="H22" s="17" t="s">
        <v>386</v>
      </c>
    </row>
    <row r="23" spans="1:8" ht="42">
      <c r="A23" s="17">
        <v>3</v>
      </c>
      <c r="B23" s="17" t="s">
        <v>34</v>
      </c>
      <c r="C23" s="17" t="s">
        <v>1339</v>
      </c>
      <c r="D23" s="17" t="s">
        <v>879</v>
      </c>
      <c r="E23" s="24" t="s">
        <v>1341</v>
      </c>
      <c r="F23" s="17" t="s">
        <v>1342</v>
      </c>
      <c r="G23" s="17" t="s">
        <v>1343</v>
      </c>
      <c r="H23" s="17" t="s">
        <v>386</v>
      </c>
    </row>
    <row r="24" spans="1:8" ht="42">
      <c r="A24" s="17">
        <v>4</v>
      </c>
      <c r="B24" s="17" t="s">
        <v>843</v>
      </c>
      <c r="C24" s="17" t="s">
        <v>1259</v>
      </c>
      <c r="D24" s="17" t="s">
        <v>1344</v>
      </c>
      <c r="E24" s="17" t="s">
        <v>1345</v>
      </c>
      <c r="F24" s="17" t="s">
        <v>1346</v>
      </c>
      <c r="G24" s="17" t="s">
        <v>1347</v>
      </c>
      <c r="H24" s="17" t="s">
        <v>1348</v>
      </c>
    </row>
    <row r="25" spans="1:8" ht="84">
      <c r="A25" s="17">
        <v>5</v>
      </c>
      <c r="B25" s="17" t="s">
        <v>864</v>
      </c>
      <c r="C25" s="17" t="s">
        <v>1280</v>
      </c>
      <c r="D25" s="24" t="s">
        <v>1349</v>
      </c>
      <c r="E25" s="24" t="s">
        <v>1350</v>
      </c>
      <c r="F25" s="24" t="s">
        <v>1351</v>
      </c>
      <c r="G25" s="24" t="s">
        <v>1352</v>
      </c>
      <c r="H25" s="17" t="s">
        <v>887</v>
      </c>
    </row>
    <row r="26" spans="1:8">
      <c r="A26" s="102"/>
      <c r="B26" s="102"/>
      <c r="C26" s="102"/>
      <c r="D26" s="74"/>
      <c r="E26" s="74"/>
      <c r="F26" s="74"/>
      <c r="G26" s="74"/>
      <c r="H26" s="74"/>
    </row>
    <row r="27" spans="1:8">
      <c r="A27" s="232" t="s">
        <v>109</v>
      </c>
      <c r="B27" s="222"/>
      <c r="C27" s="222"/>
      <c r="D27" s="222"/>
      <c r="E27" s="223"/>
      <c r="F27" s="233">
        <v>43944</v>
      </c>
      <c r="G27" s="222"/>
      <c r="H27" s="223"/>
    </row>
    <row r="28" spans="1:8" ht="84">
      <c r="A28" s="17">
        <v>1</v>
      </c>
      <c r="B28" s="17" t="s">
        <v>25</v>
      </c>
      <c r="C28" s="17" t="s">
        <v>1259</v>
      </c>
      <c r="D28" s="17" t="s">
        <v>1354</v>
      </c>
      <c r="E28" s="17" t="s">
        <v>1355</v>
      </c>
      <c r="F28" s="17" t="s">
        <v>1356</v>
      </c>
      <c r="G28" s="17" t="s">
        <v>1357</v>
      </c>
      <c r="H28" s="17" t="s">
        <v>1358</v>
      </c>
    </row>
    <row r="29" spans="1:8" ht="42">
      <c r="A29" s="242">
        <v>2</v>
      </c>
      <c r="B29" s="17" t="s">
        <v>201</v>
      </c>
      <c r="C29" s="79" t="s">
        <v>601</v>
      </c>
      <c r="D29" s="80" t="s">
        <v>26</v>
      </c>
      <c r="E29" s="55" t="s">
        <v>1365</v>
      </c>
      <c r="F29" s="55" t="s">
        <v>701</v>
      </c>
      <c r="G29" s="55" t="s">
        <v>503</v>
      </c>
      <c r="H29" s="80" t="s">
        <v>604</v>
      </c>
    </row>
    <row r="30" spans="1:8" ht="56">
      <c r="A30" s="231"/>
      <c r="B30" s="17" t="s">
        <v>201</v>
      </c>
      <c r="C30" s="17" t="s">
        <v>805</v>
      </c>
      <c r="D30" s="17" t="s">
        <v>1256</v>
      </c>
      <c r="E30" s="17" t="s">
        <v>1229</v>
      </c>
      <c r="F30" s="17" t="s">
        <v>1307</v>
      </c>
      <c r="G30" s="17" t="s">
        <v>1169</v>
      </c>
      <c r="H30" s="17" t="s">
        <v>1369</v>
      </c>
    </row>
    <row r="31" spans="1:8" ht="56">
      <c r="A31" s="17">
        <v>3</v>
      </c>
      <c r="B31" s="17" t="s">
        <v>25</v>
      </c>
      <c r="C31" s="17" t="s">
        <v>1259</v>
      </c>
      <c r="D31" s="17" t="s">
        <v>26</v>
      </c>
      <c r="E31" s="17" t="s">
        <v>1370</v>
      </c>
      <c r="F31" s="17" t="s">
        <v>1332</v>
      </c>
      <c r="G31" s="17" t="s">
        <v>1371</v>
      </c>
      <c r="H31" s="17" t="s">
        <v>1372</v>
      </c>
    </row>
    <row r="32" spans="1:8" ht="42">
      <c r="A32" s="17">
        <v>4</v>
      </c>
      <c r="B32" s="17" t="s">
        <v>34</v>
      </c>
      <c r="C32" s="17" t="s">
        <v>1373</v>
      </c>
      <c r="D32" s="80" t="s">
        <v>26</v>
      </c>
      <c r="E32" s="17" t="s">
        <v>1374</v>
      </c>
      <c r="F32" s="17" t="s">
        <v>1319</v>
      </c>
      <c r="G32" s="24" t="s">
        <v>1376</v>
      </c>
      <c r="H32" s="17" t="s">
        <v>342</v>
      </c>
    </row>
    <row r="33" spans="1:8" ht="56">
      <c r="A33" s="17">
        <v>5</v>
      </c>
      <c r="B33" s="17" t="s">
        <v>843</v>
      </c>
      <c r="C33" s="17" t="s">
        <v>1259</v>
      </c>
      <c r="D33" s="17" t="s">
        <v>26</v>
      </c>
      <c r="E33" s="17" t="s">
        <v>1378</v>
      </c>
      <c r="F33" s="17" t="s">
        <v>1379</v>
      </c>
      <c r="G33" s="17" t="s">
        <v>1380</v>
      </c>
      <c r="H33" s="17" t="s">
        <v>1381</v>
      </c>
    </row>
    <row r="34" spans="1:8" ht="42">
      <c r="A34" s="17">
        <v>6</v>
      </c>
      <c r="B34" s="17" t="s">
        <v>870</v>
      </c>
      <c r="C34" s="17" t="s">
        <v>175</v>
      </c>
      <c r="D34" s="17" t="s">
        <v>26</v>
      </c>
      <c r="E34" s="38" t="s">
        <v>1383</v>
      </c>
      <c r="F34" s="17" t="s">
        <v>1400</v>
      </c>
      <c r="G34" s="17" t="s">
        <v>1401</v>
      </c>
      <c r="H34" s="17" t="s">
        <v>386</v>
      </c>
    </row>
    <row r="35" spans="1:8">
      <c r="A35" s="102"/>
      <c r="B35" s="102"/>
      <c r="C35" s="102"/>
      <c r="D35" s="74"/>
      <c r="E35" s="74"/>
      <c r="F35" s="74"/>
      <c r="G35" s="74"/>
      <c r="H35" s="74"/>
    </row>
    <row r="36" spans="1:8">
      <c r="A36" s="232" t="s">
        <v>127</v>
      </c>
      <c r="B36" s="222"/>
      <c r="C36" s="222"/>
      <c r="D36" s="222"/>
      <c r="E36" s="223"/>
      <c r="F36" s="233">
        <v>43945</v>
      </c>
      <c r="G36" s="222"/>
      <c r="H36" s="223"/>
    </row>
    <row r="37" spans="1:8" ht="70">
      <c r="A37" s="17">
        <v>1</v>
      </c>
      <c r="B37" s="17" t="s">
        <v>25</v>
      </c>
      <c r="C37" s="17" t="s">
        <v>1259</v>
      </c>
      <c r="D37" s="17" t="s">
        <v>26</v>
      </c>
      <c r="E37" s="17" t="s">
        <v>1403</v>
      </c>
      <c r="F37" s="17" t="s">
        <v>1332</v>
      </c>
      <c r="G37" s="17" t="s">
        <v>1404</v>
      </c>
      <c r="H37" s="17" t="s">
        <v>1405</v>
      </c>
    </row>
    <row r="38" spans="1:8" ht="42">
      <c r="A38" s="17">
        <v>2</v>
      </c>
      <c r="B38" s="17" t="s">
        <v>899</v>
      </c>
      <c r="C38" s="17" t="s">
        <v>1407</v>
      </c>
      <c r="D38" s="17" t="s">
        <v>26</v>
      </c>
      <c r="E38" s="114" t="s">
        <v>1408</v>
      </c>
      <c r="F38" s="17" t="s">
        <v>1212</v>
      </c>
      <c r="G38" s="103">
        <v>43951</v>
      </c>
      <c r="H38" s="17" t="s">
        <v>1213</v>
      </c>
    </row>
    <row r="39" spans="1:8" ht="56">
      <c r="A39" s="17">
        <v>3</v>
      </c>
      <c r="B39" s="17" t="s">
        <v>25</v>
      </c>
      <c r="C39" s="17" t="s">
        <v>1409</v>
      </c>
      <c r="D39" s="17" t="s">
        <v>26</v>
      </c>
      <c r="E39" s="17" t="s">
        <v>1410</v>
      </c>
      <c r="F39" s="17" t="s">
        <v>1332</v>
      </c>
      <c r="G39" s="17" t="s">
        <v>1412</v>
      </c>
      <c r="H39" s="17" t="s">
        <v>1413</v>
      </c>
    </row>
    <row r="40" spans="1:8" ht="42">
      <c r="A40" s="17">
        <v>4</v>
      </c>
      <c r="B40" s="17" t="s">
        <v>777</v>
      </c>
      <c r="C40" s="89" t="s">
        <v>1021</v>
      </c>
      <c r="D40" s="17" t="s">
        <v>26</v>
      </c>
      <c r="E40" s="28" t="str">
        <f>HYPERLINK("https://resh.edu.ru/subject/lesson/7918/main/253913/","Параграф 23, ответить на 3 вопрос в тетради")</f>
        <v>Параграф 23, ответить на 3 вопрос в тетради</v>
      </c>
      <c r="F40" s="17" t="s">
        <v>861</v>
      </c>
      <c r="G40" s="17" t="s">
        <v>1434</v>
      </c>
      <c r="H40" s="17" t="s">
        <v>51</v>
      </c>
    </row>
    <row r="41" spans="1:8" ht="42">
      <c r="A41" s="17">
        <v>5</v>
      </c>
      <c r="B41" s="17" t="s">
        <v>34</v>
      </c>
      <c r="C41" s="17" t="s">
        <v>1436</v>
      </c>
      <c r="D41" s="17" t="s">
        <v>26</v>
      </c>
      <c r="E41" s="24" t="s">
        <v>1439</v>
      </c>
      <c r="F41" s="17" t="s">
        <v>1319</v>
      </c>
      <c r="G41" s="17" t="s">
        <v>1440</v>
      </c>
      <c r="H41" s="17" t="s">
        <v>51</v>
      </c>
    </row>
    <row r="42" spans="1:8" ht="42">
      <c r="A42" s="242">
        <v>6</v>
      </c>
      <c r="B42" s="17" t="s">
        <v>201</v>
      </c>
      <c r="C42" s="79" t="s">
        <v>601</v>
      </c>
      <c r="D42" s="80" t="s">
        <v>26</v>
      </c>
      <c r="E42" s="55" t="s">
        <v>1445</v>
      </c>
      <c r="F42" s="55" t="s">
        <v>701</v>
      </c>
      <c r="G42" s="55" t="s">
        <v>1080</v>
      </c>
      <c r="H42" s="80" t="s">
        <v>604</v>
      </c>
    </row>
    <row r="43" spans="1:8" ht="56">
      <c r="A43" s="231"/>
      <c r="B43" s="17" t="s">
        <v>201</v>
      </c>
      <c r="C43" s="17" t="s">
        <v>805</v>
      </c>
      <c r="D43" s="17" t="s">
        <v>26</v>
      </c>
      <c r="E43" s="17" t="s">
        <v>1448</v>
      </c>
      <c r="F43" s="17" t="s">
        <v>1307</v>
      </c>
      <c r="G43" s="17" t="s">
        <v>1450</v>
      </c>
      <c r="H43" s="17" t="s">
        <v>543</v>
      </c>
    </row>
    <row r="44" spans="1:8" ht="42">
      <c r="A44" s="17">
        <v>7</v>
      </c>
      <c r="B44" s="17" t="s">
        <v>870</v>
      </c>
      <c r="C44" s="17" t="s">
        <v>175</v>
      </c>
      <c r="D44" s="17" t="s">
        <v>26</v>
      </c>
      <c r="E44" s="17" t="s">
        <v>1452</v>
      </c>
      <c r="F44" s="17" t="s">
        <v>1453</v>
      </c>
      <c r="G44" s="17" t="s">
        <v>220</v>
      </c>
      <c r="H44" s="17" t="s">
        <v>386</v>
      </c>
    </row>
  </sheetData>
  <mergeCells count="15">
    <mergeCell ref="I3:I6"/>
    <mergeCell ref="A10:E10"/>
    <mergeCell ref="F10:H10"/>
    <mergeCell ref="A11:A12"/>
    <mergeCell ref="A17:A18"/>
    <mergeCell ref="A36:E36"/>
    <mergeCell ref="F36:H36"/>
    <mergeCell ref="A42:A43"/>
    <mergeCell ref="A2:E2"/>
    <mergeCell ref="F2:H2"/>
    <mergeCell ref="A20:E20"/>
    <mergeCell ref="F20:H20"/>
    <mergeCell ref="A27:E27"/>
    <mergeCell ref="F27:H27"/>
    <mergeCell ref="A29:A30"/>
  </mergeCells>
  <conditionalFormatting sqref="B3:C9 B11:B16 C11:C17 B19:C19 B21:B22 C21:C25 B28:B32 C28:C33 B35:C35 B37:B40 C37:C42">
    <cfRule type="notContainsBlanks" dxfId="16" priority="1">
      <formula>LEN(TRIM(B3))&gt;0</formula>
    </cfRule>
  </conditionalFormatting>
  <hyperlinks>
    <hyperlink ref="E34" r:id="rId1"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H44"/>
  <sheetViews>
    <sheetView workbookViewId="0">
      <selection sqref="A1:XFD1048576"/>
    </sheetView>
  </sheetViews>
  <sheetFormatPr baseColWidth="10" defaultColWidth="14.5" defaultRowHeight="13"/>
  <cols>
    <col min="1" max="1" width="12.5" customWidth="1"/>
    <col min="2" max="2" width="17.5" customWidth="1"/>
    <col min="3" max="3" width="17.33203125" customWidth="1"/>
    <col min="4" max="4" width="17" customWidth="1"/>
    <col min="5" max="5" width="46.6640625" customWidth="1"/>
  </cols>
  <sheetData>
    <row r="1" spans="1:8" ht="42">
      <c r="A1" s="17" t="s">
        <v>759</v>
      </c>
      <c r="B1" s="17" t="s">
        <v>760</v>
      </c>
      <c r="C1" s="17" t="s">
        <v>2</v>
      </c>
      <c r="D1" s="17" t="s">
        <v>3</v>
      </c>
      <c r="E1" s="17" t="s">
        <v>4</v>
      </c>
      <c r="F1" s="17" t="s">
        <v>5</v>
      </c>
      <c r="G1" s="17" t="s">
        <v>6</v>
      </c>
      <c r="H1" s="17" t="s">
        <v>7</v>
      </c>
    </row>
    <row r="2" spans="1:8">
      <c r="A2" s="232" t="s">
        <v>8</v>
      </c>
      <c r="B2" s="222"/>
      <c r="C2" s="222"/>
      <c r="D2" s="222"/>
      <c r="E2" s="223"/>
      <c r="F2" s="233">
        <v>43941</v>
      </c>
      <c r="G2" s="222"/>
      <c r="H2" s="223"/>
    </row>
    <row r="3" spans="1:8" ht="56">
      <c r="A3" s="17">
        <v>1</v>
      </c>
      <c r="B3" s="17" t="s">
        <v>25</v>
      </c>
      <c r="C3" s="17" t="s">
        <v>1012</v>
      </c>
      <c r="D3" s="17" t="s">
        <v>11</v>
      </c>
      <c r="E3" s="17" t="s">
        <v>1291</v>
      </c>
      <c r="F3" s="17" t="s">
        <v>1046</v>
      </c>
      <c r="G3" s="17" t="s">
        <v>1294</v>
      </c>
      <c r="H3" s="17" t="s">
        <v>45</v>
      </c>
    </row>
    <row r="4" spans="1:8" ht="42">
      <c r="A4" s="17">
        <v>2</v>
      </c>
      <c r="B4" s="17" t="s">
        <v>34</v>
      </c>
      <c r="C4" s="120" t="s">
        <v>1193</v>
      </c>
      <c r="D4" s="17" t="s">
        <v>26</v>
      </c>
      <c r="E4" s="17" t="s">
        <v>1301</v>
      </c>
      <c r="F4" s="17" t="s">
        <v>1302</v>
      </c>
      <c r="G4" s="17" t="s">
        <v>1303</v>
      </c>
      <c r="H4" s="24" t="s">
        <v>1304</v>
      </c>
    </row>
    <row r="5" spans="1:8" ht="56">
      <c r="A5" s="17">
        <v>3</v>
      </c>
      <c r="B5" s="17" t="s">
        <v>843</v>
      </c>
      <c r="C5" s="17" t="s">
        <v>1198</v>
      </c>
      <c r="D5" s="17" t="s">
        <v>308</v>
      </c>
      <c r="E5" s="17" t="s">
        <v>1216</v>
      </c>
      <c r="F5" s="17" t="s">
        <v>1046</v>
      </c>
      <c r="G5" s="17" t="s">
        <v>1305</v>
      </c>
      <c r="H5" s="17" t="s">
        <v>302</v>
      </c>
    </row>
    <row r="6" spans="1:8" ht="42">
      <c r="A6" s="17">
        <v>4</v>
      </c>
      <c r="B6" s="17" t="s">
        <v>777</v>
      </c>
      <c r="C6" s="89" t="s">
        <v>1021</v>
      </c>
      <c r="D6" s="17" t="s">
        <v>26</v>
      </c>
      <c r="E6" s="17" t="s">
        <v>1231</v>
      </c>
      <c r="F6" s="17" t="s">
        <v>861</v>
      </c>
      <c r="G6" s="17" t="s">
        <v>862</v>
      </c>
      <c r="H6" s="17" t="s">
        <v>51</v>
      </c>
    </row>
    <row r="7" spans="1:8" ht="84">
      <c r="A7" s="17">
        <v>5</v>
      </c>
      <c r="B7" s="17" t="s">
        <v>800</v>
      </c>
      <c r="C7" s="17" t="s">
        <v>802</v>
      </c>
      <c r="D7" s="17" t="s">
        <v>113</v>
      </c>
      <c r="E7" s="17" t="s">
        <v>1308</v>
      </c>
      <c r="F7" s="17" t="s">
        <v>1309</v>
      </c>
      <c r="G7" s="17" t="s">
        <v>1310</v>
      </c>
      <c r="H7" s="17" t="s">
        <v>1311</v>
      </c>
    </row>
    <row r="8" spans="1:8" ht="98">
      <c r="A8" s="17">
        <v>6</v>
      </c>
      <c r="B8" s="17" t="s">
        <v>94</v>
      </c>
      <c r="C8" s="17" t="s">
        <v>682</v>
      </c>
      <c r="D8" s="17" t="s">
        <v>113</v>
      </c>
      <c r="E8" s="17" t="s">
        <v>1312</v>
      </c>
      <c r="F8" s="17" t="s">
        <v>115</v>
      </c>
      <c r="G8" s="17" t="s">
        <v>519</v>
      </c>
      <c r="H8" s="17" t="s">
        <v>103</v>
      </c>
    </row>
    <row r="9" spans="1:8">
      <c r="A9" s="102"/>
      <c r="B9" s="102"/>
      <c r="C9" s="102"/>
      <c r="D9" s="74"/>
      <c r="E9" s="74"/>
      <c r="F9" s="74"/>
      <c r="G9" s="74"/>
      <c r="H9" s="74"/>
    </row>
    <row r="10" spans="1:8">
      <c r="A10" s="232" t="s">
        <v>46</v>
      </c>
      <c r="B10" s="222"/>
      <c r="C10" s="222"/>
      <c r="D10" s="222"/>
      <c r="E10" s="223"/>
      <c r="F10" s="233">
        <v>43942</v>
      </c>
      <c r="G10" s="222"/>
      <c r="H10" s="223"/>
    </row>
    <row r="11" spans="1:8" ht="42">
      <c r="A11" s="17">
        <v>1</v>
      </c>
      <c r="B11" s="17" t="s">
        <v>870</v>
      </c>
      <c r="C11" s="17" t="s">
        <v>294</v>
      </c>
      <c r="D11" s="17" t="s">
        <v>26</v>
      </c>
      <c r="E11" s="17" t="s">
        <v>1089</v>
      </c>
      <c r="F11" s="17" t="s">
        <v>1090</v>
      </c>
      <c r="G11" s="17" t="s">
        <v>1091</v>
      </c>
      <c r="H11" s="17" t="s">
        <v>299</v>
      </c>
    </row>
    <row r="12" spans="1:8" ht="56">
      <c r="A12" s="17">
        <v>2</v>
      </c>
      <c r="B12" s="17" t="s">
        <v>899</v>
      </c>
      <c r="C12" s="17" t="s">
        <v>900</v>
      </c>
      <c r="D12" s="17" t="s">
        <v>26</v>
      </c>
      <c r="E12" s="114" t="s">
        <v>1314</v>
      </c>
      <c r="F12" s="17" t="s">
        <v>1315</v>
      </c>
      <c r="G12" s="103">
        <v>43949</v>
      </c>
      <c r="H12" s="17" t="s">
        <v>1213</v>
      </c>
    </row>
    <row r="13" spans="1:8" ht="56">
      <c r="A13" s="17">
        <v>3</v>
      </c>
      <c r="B13" s="17" t="s">
        <v>25</v>
      </c>
      <c r="C13" s="17" t="s">
        <v>1012</v>
      </c>
      <c r="D13" s="17" t="s">
        <v>26</v>
      </c>
      <c r="E13" s="17" t="s">
        <v>1317</v>
      </c>
      <c r="F13" s="17" t="s">
        <v>1046</v>
      </c>
      <c r="G13" s="17" t="s">
        <v>1027</v>
      </c>
      <c r="H13" s="17" t="s">
        <v>664</v>
      </c>
    </row>
    <row r="14" spans="1:8" ht="56">
      <c r="A14" s="17">
        <v>4</v>
      </c>
      <c r="B14" s="17" t="s">
        <v>843</v>
      </c>
      <c r="C14" s="17" t="s">
        <v>1012</v>
      </c>
      <c r="D14" s="17" t="s">
        <v>26</v>
      </c>
      <c r="E14" s="17" t="s">
        <v>1220</v>
      </c>
      <c r="F14" s="17" t="s">
        <v>1046</v>
      </c>
      <c r="G14" s="17" t="s">
        <v>1027</v>
      </c>
      <c r="H14" s="17" t="s">
        <v>664</v>
      </c>
    </row>
    <row r="15" spans="1:8" ht="56">
      <c r="A15" s="17">
        <v>5</v>
      </c>
      <c r="B15" s="17" t="s">
        <v>34</v>
      </c>
      <c r="C15" s="17" t="s">
        <v>1193</v>
      </c>
      <c r="D15" s="17" t="s">
        <v>26</v>
      </c>
      <c r="E15" s="17" t="s">
        <v>1324</v>
      </c>
      <c r="F15" s="17" t="s">
        <v>1325</v>
      </c>
      <c r="G15" s="17" t="s">
        <v>1326</v>
      </c>
      <c r="H15" s="17" t="s">
        <v>1327</v>
      </c>
    </row>
    <row r="16" spans="1:8" ht="42">
      <c r="A16" s="17">
        <v>6</v>
      </c>
      <c r="B16" s="17" t="s">
        <v>1258</v>
      </c>
      <c r="C16" s="89" t="s">
        <v>1021</v>
      </c>
      <c r="D16" s="17" t="s">
        <v>26</v>
      </c>
      <c r="E16" s="28" t="str">
        <f>HYPERLINK("https://resh.edu.ru/subject/lesson/7125/main/255691/","Параграф 13, ответить на вопросы 1,3 на стр 123")</f>
        <v>Параграф 13, ответить на вопросы 1,3 на стр 123</v>
      </c>
      <c r="F16" s="17" t="s">
        <v>861</v>
      </c>
      <c r="G16" s="17" t="s">
        <v>862</v>
      </c>
      <c r="H16" s="17" t="s">
        <v>51</v>
      </c>
    </row>
    <row r="17" spans="1:8">
      <c r="A17" s="102"/>
      <c r="B17" s="102"/>
      <c r="C17" s="102"/>
      <c r="D17" s="74"/>
      <c r="E17" s="74"/>
      <c r="F17" s="74"/>
      <c r="G17" s="74"/>
      <c r="H17" s="74"/>
    </row>
    <row r="18" spans="1:8">
      <c r="A18" s="232" t="s">
        <v>82</v>
      </c>
      <c r="B18" s="222"/>
      <c r="C18" s="222"/>
      <c r="D18" s="222"/>
      <c r="E18" s="223"/>
      <c r="F18" s="233">
        <v>43943</v>
      </c>
      <c r="G18" s="222"/>
      <c r="H18" s="223"/>
    </row>
    <row r="19" spans="1:8" ht="42">
      <c r="A19" s="17">
        <v>1</v>
      </c>
      <c r="B19" s="17" t="s">
        <v>34</v>
      </c>
      <c r="C19" s="17" t="s">
        <v>1193</v>
      </c>
      <c r="D19" s="17" t="s">
        <v>26</v>
      </c>
      <c r="E19" s="17" t="s">
        <v>1338</v>
      </c>
      <c r="F19" s="17" t="s">
        <v>1340</v>
      </c>
      <c r="G19" s="17" t="s">
        <v>1243</v>
      </c>
      <c r="H19" s="74"/>
    </row>
    <row r="20" spans="1:8" ht="56">
      <c r="A20" s="242">
        <v>2</v>
      </c>
      <c r="B20" s="17" t="s">
        <v>201</v>
      </c>
      <c r="C20" s="124" t="s">
        <v>601</v>
      </c>
      <c r="D20" s="125" t="s">
        <v>26</v>
      </c>
      <c r="E20" s="17" t="s">
        <v>1353</v>
      </c>
      <c r="F20" s="17" t="s">
        <v>701</v>
      </c>
      <c r="G20" s="17" t="s">
        <v>503</v>
      </c>
      <c r="H20" s="17" t="s">
        <v>51</v>
      </c>
    </row>
    <row r="21" spans="1:8" ht="112">
      <c r="A21" s="231"/>
      <c r="B21" s="17" t="s">
        <v>201</v>
      </c>
      <c r="C21" s="17" t="s">
        <v>805</v>
      </c>
      <c r="D21" s="17" t="s">
        <v>26</v>
      </c>
      <c r="E21" s="17" t="s">
        <v>1360</v>
      </c>
      <c r="F21" s="17" t="s">
        <v>953</v>
      </c>
      <c r="G21" s="17" t="s">
        <v>872</v>
      </c>
      <c r="H21" s="17" t="s">
        <v>51</v>
      </c>
    </row>
    <row r="22" spans="1:8" ht="42">
      <c r="A22" s="17">
        <v>3</v>
      </c>
      <c r="B22" s="17" t="s">
        <v>25</v>
      </c>
      <c r="C22" s="17" t="s">
        <v>1198</v>
      </c>
      <c r="D22" s="17" t="s">
        <v>26</v>
      </c>
      <c r="E22" s="17" t="s">
        <v>1361</v>
      </c>
      <c r="F22" s="17" t="s">
        <v>1362</v>
      </c>
      <c r="G22" s="17" t="s">
        <v>1363</v>
      </c>
      <c r="H22" s="17" t="s">
        <v>51</v>
      </c>
    </row>
    <row r="23" spans="1:8" ht="56">
      <c r="A23" s="242">
        <v>4</v>
      </c>
      <c r="B23" s="17" t="s">
        <v>201</v>
      </c>
      <c r="C23" s="124" t="s">
        <v>601</v>
      </c>
      <c r="D23" s="125" t="s">
        <v>26</v>
      </c>
      <c r="E23" s="17" t="s">
        <v>1364</v>
      </c>
      <c r="F23" s="17" t="s">
        <v>701</v>
      </c>
      <c r="G23" s="17" t="s">
        <v>503</v>
      </c>
      <c r="H23" s="125" t="s">
        <v>604</v>
      </c>
    </row>
    <row r="24" spans="1:8" ht="56">
      <c r="A24" s="231"/>
      <c r="B24" s="17" t="s">
        <v>201</v>
      </c>
      <c r="C24" s="17" t="s">
        <v>805</v>
      </c>
      <c r="D24" s="17" t="s">
        <v>26</v>
      </c>
      <c r="E24" s="17" t="s">
        <v>1229</v>
      </c>
      <c r="F24" s="17" t="s">
        <v>1368</v>
      </c>
      <c r="G24" s="17" t="s">
        <v>872</v>
      </c>
      <c r="H24" s="17" t="s">
        <v>51</v>
      </c>
    </row>
    <row r="25" spans="1:8">
      <c r="A25" s="102"/>
      <c r="B25" s="102"/>
      <c r="C25" s="102"/>
      <c r="D25" s="74"/>
      <c r="E25" s="74"/>
      <c r="F25" s="74"/>
      <c r="G25" s="74"/>
      <c r="H25" s="74"/>
    </row>
    <row r="26" spans="1:8">
      <c r="A26" s="232" t="s">
        <v>109</v>
      </c>
      <c r="B26" s="222"/>
      <c r="C26" s="222"/>
      <c r="D26" s="222"/>
      <c r="E26" s="223"/>
      <c r="F26" s="233">
        <v>43944</v>
      </c>
      <c r="G26" s="222"/>
      <c r="H26" s="223"/>
    </row>
    <row r="27" spans="1:8" ht="56">
      <c r="A27" s="242">
        <v>1</v>
      </c>
      <c r="B27" s="17" t="s">
        <v>201</v>
      </c>
      <c r="C27" s="124" t="s">
        <v>601</v>
      </c>
      <c r="D27" s="125" t="s">
        <v>26</v>
      </c>
      <c r="E27" s="17" t="s">
        <v>1388</v>
      </c>
      <c r="F27" s="17" t="s">
        <v>701</v>
      </c>
      <c r="G27" s="17" t="s">
        <v>503</v>
      </c>
      <c r="H27" s="125" t="s">
        <v>604</v>
      </c>
    </row>
    <row r="28" spans="1:8" ht="56">
      <c r="A28" s="231"/>
      <c r="B28" s="17" t="s">
        <v>201</v>
      </c>
      <c r="C28" s="17" t="s">
        <v>805</v>
      </c>
      <c r="D28" s="17" t="s">
        <v>26</v>
      </c>
      <c r="E28" s="17" t="s">
        <v>1257</v>
      </c>
      <c r="F28" s="17" t="s">
        <v>1368</v>
      </c>
      <c r="G28" s="120" t="s">
        <v>1169</v>
      </c>
      <c r="H28" s="17" t="s">
        <v>604</v>
      </c>
    </row>
    <row r="29" spans="1:8" ht="42">
      <c r="A29" s="17">
        <v>2</v>
      </c>
      <c r="B29" s="17" t="s">
        <v>25</v>
      </c>
      <c r="C29" s="17" t="s">
        <v>1012</v>
      </c>
      <c r="D29" s="17" t="s">
        <v>26</v>
      </c>
      <c r="E29" s="17" t="s">
        <v>1393</v>
      </c>
      <c r="F29" s="17" t="s">
        <v>1362</v>
      </c>
      <c r="G29" s="17" t="s">
        <v>964</v>
      </c>
      <c r="H29" s="17" t="s">
        <v>51</v>
      </c>
    </row>
    <row r="30" spans="1:8" ht="28">
      <c r="A30" s="17">
        <v>3</v>
      </c>
      <c r="B30" s="17" t="s">
        <v>843</v>
      </c>
      <c r="C30" s="17" t="s">
        <v>1012</v>
      </c>
      <c r="D30" s="17"/>
      <c r="E30" s="17" t="s">
        <v>1297</v>
      </c>
      <c r="F30" s="17" t="s">
        <v>1362</v>
      </c>
      <c r="G30" s="17" t="s">
        <v>924</v>
      </c>
      <c r="H30" s="17" t="s">
        <v>45</v>
      </c>
    </row>
    <row r="31" spans="1:8" ht="42">
      <c r="A31" s="17">
        <v>4</v>
      </c>
      <c r="B31" s="17" t="s">
        <v>34</v>
      </c>
      <c r="C31" s="17" t="s">
        <v>1193</v>
      </c>
      <c r="D31" s="17" t="s">
        <v>26</v>
      </c>
      <c r="E31" s="17" t="s">
        <v>1394</v>
      </c>
      <c r="F31" s="17" t="s">
        <v>1395</v>
      </c>
      <c r="G31" s="17" t="s">
        <v>1250</v>
      </c>
      <c r="H31" s="17" t="s">
        <v>1397</v>
      </c>
    </row>
    <row r="32" spans="1:8" ht="56">
      <c r="A32" s="17">
        <v>5</v>
      </c>
      <c r="B32" s="17" t="s">
        <v>131</v>
      </c>
      <c r="C32" s="17" t="s">
        <v>1006</v>
      </c>
      <c r="D32" s="17" t="s">
        <v>26</v>
      </c>
      <c r="E32" s="17" t="s">
        <v>1232</v>
      </c>
      <c r="F32" s="89" t="s">
        <v>1233</v>
      </c>
      <c r="G32" s="17" t="s">
        <v>1399</v>
      </c>
      <c r="H32" s="17" t="s">
        <v>664</v>
      </c>
    </row>
    <row r="33" spans="1:8" ht="84">
      <c r="A33" s="17">
        <v>6</v>
      </c>
      <c r="B33" s="17" t="s">
        <v>131</v>
      </c>
      <c r="C33" s="17" t="s">
        <v>1234</v>
      </c>
      <c r="D33" s="115" t="s">
        <v>26</v>
      </c>
      <c r="E33" s="117" t="s">
        <v>1235</v>
      </c>
      <c r="F33" s="127" t="s">
        <v>1236</v>
      </c>
      <c r="G33" s="118">
        <v>43949</v>
      </c>
      <c r="H33" s="115" t="s">
        <v>664</v>
      </c>
    </row>
    <row r="34" spans="1:8" ht="42">
      <c r="A34" s="17">
        <v>7</v>
      </c>
      <c r="B34" s="17" t="s">
        <v>870</v>
      </c>
      <c r="C34" s="17" t="s">
        <v>294</v>
      </c>
      <c r="D34" s="17" t="s">
        <v>26</v>
      </c>
      <c r="E34" s="17" t="s">
        <v>1406</v>
      </c>
      <c r="F34" s="17" t="s">
        <v>1090</v>
      </c>
      <c r="G34" s="17" t="s">
        <v>1091</v>
      </c>
      <c r="H34" s="17" t="s">
        <v>299</v>
      </c>
    </row>
    <row r="35" spans="1:8">
      <c r="A35" s="102"/>
      <c r="B35" s="102"/>
      <c r="C35" s="102"/>
      <c r="D35" s="74"/>
      <c r="E35" s="74"/>
      <c r="F35" s="74"/>
      <c r="G35" s="74"/>
      <c r="H35" s="74"/>
    </row>
    <row r="36" spans="1:8">
      <c r="A36" s="232" t="s">
        <v>127</v>
      </c>
      <c r="B36" s="222"/>
      <c r="C36" s="222"/>
      <c r="D36" s="222"/>
      <c r="E36" s="223"/>
      <c r="F36" s="233">
        <v>43945</v>
      </c>
      <c r="G36" s="222"/>
      <c r="H36" s="223"/>
    </row>
    <row r="37" spans="1:8" ht="42">
      <c r="A37" s="17">
        <v>1</v>
      </c>
      <c r="B37" s="17" t="s">
        <v>777</v>
      </c>
      <c r="C37" s="89" t="s">
        <v>1021</v>
      </c>
      <c r="D37" s="17" t="s">
        <v>26</v>
      </c>
      <c r="E37" s="28" t="str">
        <f>HYPERLINK("https://resh.edu.ru/subject/lesson/7918/main/253913/","Параграф 23, ответить на 3 вопрос в тетради")</f>
        <v>Параграф 23, ответить на 3 вопрос в тетради</v>
      </c>
      <c r="F37" s="17" t="s">
        <v>861</v>
      </c>
      <c r="G37" s="17" t="s">
        <v>862</v>
      </c>
      <c r="H37" s="17" t="s">
        <v>51</v>
      </c>
    </row>
    <row r="38" spans="1:8" ht="42">
      <c r="A38" s="17">
        <v>2</v>
      </c>
      <c r="B38" s="17" t="s">
        <v>34</v>
      </c>
      <c r="C38" s="17" t="s">
        <v>1193</v>
      </c>
      <c r="D38" s="17" t="s">
        <v>26</v>
      </c>
      <c r="E38" s="17" t="s">
        <v>1433</v>
      </c>
      <c r="F38" s="17"/>
      <c r="G38" s="17" t="s">
        <v>1435</v>
      </c>
      <c r="H38" s="17" t="s">
        <v>1397</v>
      </c>
    </row>
    <row r="39" spans="1:8" ht="112">
      <c r="A39" s="17">
        <v>3</v>
      </c>
      <c r="B39" s="17" t="s">
        <v>864</v>
      </c>
      <c r="C39" s="17" t="s">
        <v>1280</v>
      </c>
      <c r="D39" s="17" t="s">
        <v>26</v>
      </c>
      <c r="E39" s="17" t="s">
        <v>1437</v>
      </c>
      <c r="F39" s="24" t="s">
        <v>1438</v>
      </c>
      <c r="G39" s="17" t="s">
        <v>1371</v>
      </c>
      <c r="H39" s="17" t="s">
        <v>887</v>
      </c>
    </row>
    <row r="40" spans="1:8" ht="56">
      <c r="A40" s="17">
        <v>4</v>
      </c>
      <c r="B40" s="17" t="s">
        <v>25</v>
      </c>
      <c r="C40" s="17" t="s">
        <v>1012</v>
      </c>
      <c r="D40" s="17" t="s">
        <v>26</v>
      </c>
      <c r="E40" s="17" t="s">
        <v>1443</v>
      </c>
      <c r="F40" s="17" t="s">
        <v>1246</v>
      </c>
      <c r="G40" s="17" t="s">
        <v>964</v>
      </c>
      <c r="H40" s="17" t="s">
        <v>45</v>
      </c>
    </row>
    <row r="41" spans="1:8" ht="56">
      <c r="A41" s="242">
        <v>5</v>
      </c>
      <c r="B41" s="17" t="s">
        <v>201</v>
      </c>
      <c r="C41" s="124" t="s">
        <v>601</v>
      </c>
      <c r="D41" s="125" t="s">
        <v>26</v>
      </c>
      <c r="E41" s="17" t="s">
        <v>1446</v>
      </c>
      <c r="F41" s="17" t="s">
        <v>1447</v>
      </c>
      <c r="G41" s="17" t="s">
        <v>503</v>
      </c>
      <c r="H41" s="125" t="s">
        <v>604</v>
      </c>
    </row>
    <row r="42" spans="1:8" ht="56">
      <c r="A42" s="231"/>
      <c r="B42" s="17" t="s">
        <v>201</v>
      </c>
      <c r="C42" s="17" t="s">
        <v>805</v>
      </c>
      <c r="D42" s="17" t="s">
        <v>26</v>
      </c>
      <c r="E42" s="17" t="s">
        <v>1295</v>
      </c>
      <c r="F42" s="17" t="s">
        <v>1449</v>
      </c>
      <c r="G42" s="17" t="s">
        <v>1180</v>
      </c>
      <c r="H42" s="17" t="s">
        <v>543</v>
      </c>
    </row>
    <row r="43" spans="1:8" ht="56">
      <c r="A43" s="17">
        <v>6</v>
      </c>
      <c r="B43" s="17" t="s">
        <v>870</v>
      </c>
      <c r="C43" s="17" t="s">
        <v>294</v>
      </c>
      <c r="D43" s="17" t="s">
        <v>26</v>
      </c>
      <c r="E43" s="17" t="s">
        <v>1451</v>
      </c>
      <c r="F43" s="4" t="s">
        <v>1192</v>
      </c>
      <c r="G43" s="17" t="s">
        <v>1091</v>
      </c>
      <c r="H43" s="89" t="s">
        <v>302</v>
      </c>
    </row>
    <row r="44" spans="1:8" ht="42">
      <c r="A44" s="17">
        <v>7</v>
      </c>
      <c r="B44" s="17" t="s">
        <v>25</v>
      </c>
      <c r="C44" s="17" t="s">
        <v>1012</v>
      </c>
      <c r="D44" s="17" t="s">
        <v>26</v>
      </c>
      <c r="E44" s="17" t="s">
        <v>1279</v>
      </c>
      <c r="F44" s="17" t="s">
        <v>1246</v>
      </c>
      <c r="G44" s="17" t="s">
        <v>964</v>
      </c>
      <c r="H44" s="17" t="s">
        <v>45</v>
      </c>
    </row>
  </sheetData>
  <mergeCells count="14">
    <mergeCell ref="A41:A42"/>
    <mergeCell ref="A2:E2"/>
    <mergeCell ref="F2:H2"/>
    <mergeCell ref="A10:E10"/>
    <mergeCell ref="F10:H10"/>
    <mergeCell ref="A18:E18"/>
    <mergeCell ref="F18:H18"/>
    <mergeCell ref="A20:A21"/>
    <mergeCell ref="A23:A24"/>
    <mergeCell ref="A26:E26"/>
    <mergeCell ref="F26:H26"/>
    <mergeCell ref="A27:A28"/>
    <mergeCell ref="A36:E36"/>
    <mergeCell ref="F36:H36"/>
  </mergeCells>
  <conditionalFormatting sqref="B3:C9 B11:B16 C11:C17 B19:B22 C19:C25 B27:B32 C27:C33 B35:C35 B37:B40 C37:C41">
    <cfRule type="notContainsBlanks" dxfId="15" priority="1">
      <formula>LEN(TRIM(B3))&gt;0</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pageSetUpPr fitToPage="1"/>
  </sheetPr>
  <dimension ref="A1:H44"/>
  <sheetViews>
    <sheetView workbookViewId="0">
      <selection sqref="A1:XFD1048576"/>
    </sheetView>
  </sheetViews>
  <sheetFormatPr baseColWidth="10" defaultColWidth="14.5" defaultRowHeight="13"/>
  <cols>
    <col min="1" max="1" width="12.5" customWidth="1"/>
    <col min="2" max="2" width="18" customWidth="1"/>
    <col min="3" max="3" width="17" customWidth="1"/>
    <col min="5" max="5" width="58.83203125" customWidth="1"/>
  </cols>
  <sheetData>
    <row r="1" spans="1:8" ht="42">
      <c r="A1" s="17" t="s">
        <v>759</v>
      </c>
      <c r="B1" s="17" t="s">
        <v>760</v>
      </c>
      <c r="C1" s="17" t="s">
        <v>2</v>
      </c>
      <c r="D1" s="17" t="s">
        <v>3</v>
      </c>
      <c r="E1" s="17" t="s">
        <v>4</v>
      </c>
      <c r="F1" s="17" t="s">
        <v>5</v>
      </c>
      <c r="G1" s="17" t="s">
        <v>6</v>
      </c>
      <c r="H1" s="17" t="s">
        <v>7</v>
      </c>
    </row>
    <row r="2" spans="1:8">
      <c r="A2" s="232"/>
      <c r="B2" s="222"/>
      <c r="C2" s="222"/>
      <c r="D2" s="222"/>
      <c r="E2" s="223"/>
      <c r="F2" s="233">
        <v>43941</v>
      </c>
      <c r="G2" s="222"/>
      <c r="H2" s="223"/>
    </row>
    <row r="3" spans="1:8" ht="70">
      <c r="A3" s="17">
        <v>1</v>
      </c>
      <c r="B3" s="17" t="s">
        <v>34</v>
      </c>
      <c r="C3" s="126" t="s">
        <v>1359</v>
      </c>
      <c r="D3" s="26" t="s">
        <v>1366</v>
      </c>
      <c r="E3" s="17" t="s">
        <v>1367</v>
      </c>
      <c r="F3" s="115" t="s">
        <v>825</v>
      </c>
      <c r="G3" s="17" t="s">
        <v>22</v>
      </c>
      <c r="H3" s="17" t="s">
        <v>819</v>
      </c>
    </row>
    <row r="4" spans="1:8" ht="56">
      <c r="A4" s="242">
        <v>2</v>
      </c>
      <c r="B4" s="17" t="s">
        <v>201</v>
      </c>
      <c r="C4" s="17" t="s">
        <v>1062</v>
      </c>
      <c r="D4" s="17" t="s">
        <v>26</v>
      </c>
      <c r="E4" s="17" t="s">
        <v>1375</v>
      </c>
      <c r="F4" s="17" t="s">
        <v>1377</v>
      </c>
      <c r="G4" s="17" t="s">
        <v>1065</v>
      </c>
      <c r="H4" s="17" t="s">
        <v>1175</v>
      </c>
    </row>
    <row r="5" spans="1:8" ht="56">
      <c r="A5" s="231"/>
      <c r="B5" s="17" t="s">
        <v>201</v>
      </c>
      <c r="C5" s="79" t="s">
        <v>601</v>
      </c>
      <c r="D5" s="80" t="s">
        <v>26</v>
      </c>
      <c r="E5" s="55" t="s">
        <v>1382</v>
      </c>
      <c r="F5" s="80" t="s">
        <v>648</v>
      </c>
      <c r="G5" s="55" t="s">
        <v>503</v>
      </c>
      <c r="H5" s="55" t="s">
        <v>604</v>
      </c>
    </row>
    <row r="6" spans="1:8" ht="112">
      <c r="A6" s="17">
        <v>3</v>
      </c>
      <c r="B6" s="17" t="s">
        <v>25</v>
      </c>
      <c r="C6" s="17" t="s">
        <v>1384</v>
      </c>
      <c r="D6" s="17" t="s">
        <v>1385</v>
      </c>
      <c r="E6" s="17" t="s">
        <v>1386</v>
      </c>
      <c r="F6" s="17" t="s">
        <v>1387</v>
      </c>
      <c r="G6" s="17" t="s">
        <v>839</v>
      </c>
      <c r="H6" s="17" t="s">
        <v>51</v>
      </c>
    </row>
    <row r="7" spans="1:8" ht="112">
      <c r="A7" s="17">
        <v>4</v>
      </c>
      <c r="B7" s="17" t="s">
        <v>843</v>
      </c>
      <c r="C7" s="17" t="s">
        <v>769</v>
      </c>
      <c r="D7" s="17" t="s">
        <v>844</v>
      </c>
      <c r="E7" s="17" t="s">
        <v>1389</v>
      </c>
      <c r="F7" s="17" t="s">
        <v>1390</v>
      </c>
      <c r="G7" s="17" t="s">
        <v>1391</v>
      </c>
      <c r="H7" s="17" t="s">
        <v>1392</v>
      </c>
    </row>
    <row r="8" spans="1:8" ht="42">
      <c r="A8" s="17">
        <v>5</v>
      </c>
      <c r="B8" s="17" t="s">
        <v>777</v>
      </c>
      <c r="C8" s="89" t="s">
        <v>1021</v>
      </c>
      <c r="D8" s="17" t="s">
        <v>26</v>
      </c>
      <c r="E8" s="17" t="s">
        <v>1231</v>
      </c>
      <c r="F8" s="17" t="s">
        <v>861</v>
      </c>
      <c r="G8" s="17" t="s">
        <v>862</v>
      </c>
      <c r="H8" s="17" t="s">
        <v>51</v>
      </c>
    </row>
    <row r="9" spans="1:8" ht="56">
      <c r="A9" s="17">
        <v>6</v>
      </c>
      <c r="B9" s="17" t="s">
        <v>870</v>
      </c>
      <c r="C9" s="17" t="s">
        <v>47</v>
      </c>
      <c r="D9" s="17" t="s">
        <v>228</v>
      </c>
      <c r="E9" s="17" t="s">
        <v>1396</v>
      </c>
      <c r="F9" s="17" t="s">
        <v>49</v>
      </c>
      <c r="G9" s="17" t="s">
        <v>1398</v>
      </c>
      <c r="H9" s="17" t="s">
        <v>51</v>
      </c>
    </row>
    <row r="10" spans="1:8">
      <c r="A10" s="102"/>
      <c r="B10" s="102"/>
      <c r="C10" s="102"/>
      <c r="D10" s="74"/>
      <c r="E10" s="74"/>
      <c r="F10" s="74"/>
      <c r="G10" s="74"/>
      <c r="H10" s="74"/>
    </row>
    <row r="11" spans="1:8">
      <c r="A11" s="232" t="s">
        <v>46</v>
      </c>
      <c r="B11" s="222"/>
      <c r="C11" s="222"/>
      <c r="D11" s="222"/>
      <c r="E11" s="223"/>
      <c r="F11" s="233">
        <v>43942</v>
      </c>
      <c r="G11" s="222"/>
      <c r="H11" s="223"/>
    </row>
    <row r="12" spans="1:8" ht="42">
      <c r="A12" s="17">
        <v>1</v>
      </c>
      <c r="B12" s="17" t="s">
        <v>899</v>
      </c>
      <c r="C12" s="17" t="s">
        <v>900</v>
      </c>
      <c r="D12" s="17" t="s">
        <v>26</v>
      </c>
      <c r="E12" s="114" t="s">
        <v>1402</v>
      </c>
      <c r="F12" s="17" t="s">
        <v>1212</v>
      </c>
      <c r="G12" s="128">
        <v>43949</v>
      </c>
      <c r="H12" s="17" t="s">
        <v>1213</v>
      </c>
    </row>
    <row r="13" spans="1:8" ht="98">
      <c r="A13" s="17">
        <v>2</v>
      </c>
      <c r="B13" s="17" t="s">
        <v>25</v>
      </c>
      <c r="C13" s="17" t="s">
        <v>769</v>
      </c>
      <c r="D13" s="17" t="s">
        <v>1411</v>
      </c>
      <c r="E13" s="17" t="s">
        <v>1414</v>
      </c>
      <c r="F13" s="52" t="s">
        <v>1415</v>
      </c>
      <c r="G13" s="17" t="s">
        <v>839</v>
      </c>
      <c r="H13" s="17" t="s">
        <v>45</v>
      </c>
    </row>
    <row r="14" spans="1:8" ht="70">
      <c r="A14" s="17">
        <v>3</v>
      </c>
      <c r="B14" s="17" t="s">
        <v>800</v>
      </c>
      <c r="C14" s="17" t="s">
        <v>1016</v>
      </c>
      <c r="D14" s="17" t="s">
        <v>63</v>
      </c>
      <c r="E14" s="17" t="s">
        <v>1416</v>
      </c>
      <c r="F14" s="17" t="s">
        <v>1417</v>
      </c>
      <c r="G14" s="17" t="s">
        <v>1418</v>
      </c>
      <c r="H14" s="17" t="s">
        <v>1419</v>
      </c>
    </row>
    <row r="15" spans="1:8" ht="56">
      <c r="A15" s="17">
        <v>4</v>
      </c>
      <c r="B15" s="17" t="s">
        <v>843</v>
      </c>
      <c r="C15" s="17" t="s">
        <v>769</v>
      </c>
      <c r="D15" s="17" t="s">
        <v>1420</v>
      </c>
      <c r="E15" s="17" t="s">
        <v>1421</v>
      </c>
      <c r="F15" s="17" t="s">
        <v>1422</v>
      </c>
      <c r="G15" s="17" t="s">
        <v>1423</v>
      </c>
      <c r="H15" s="17" t="s">
        <v>1424</v>
      </c>
    </row>
    <row r="16" spans="1:8" ht="56">
      <c r="A16" s="17">
        <v>5</v>
      </c>
      <c r="B16" s="17" t="s">
        <v>34</v>
      </c>
      <c r="C16" s="17" t="s">
        <v>822</v>
      </c>
      <c r="D16" s="17" t="s">
        <v>1425</v>
      </c>
      <c r="E16" s="17" t="s">
        <v>1426</v>
      </c>
      <c r="F16" s="115" t="s">
        <v>825</v>
      </c>
      <c r="G16" s="74"/>
      <c r="H16" s="74"/>
    </row>
    <row r="17" spans="1:8" ht="28">
      <c r="A17" s="17">
        <v>6</v>
      </c>
      <c r="B17" s="17" t="s">
        <v>870</v>
      </c>
      <c r="C17" s="17" t="s">
        <v>47</v>
      </c>
      <c r="D17" s="17" t="s">
        <v>228</v>
      </c>
      <c r="E17" s="17" t="s">
        <v>1427</v>
      </c>
      <c r="F17" s="17" t="s">
        <v>84</v>
      </c>
      <c r="G17" s="17" t="s">
        <v>1398</v>
      </c>
      <c r="H17" s="17" t="s">
        <v>51</v>
      </c>
    </row>
    <row r="18" spans="1:8">
      <c r="A18" s="102"/>
      <c r="B18" s="102"/>
      <c r="C18" s="102"/>
      <c r="D18" s="74"/>
      <c r="E18" s="74"/>
      <c r="F18" s="74"/>
      <c r="G18" s="74"/>
      <c r="H18" s="74"/>
    </row>
    <row r="19" spans="1:8">
      <c r="A19" s="232" t="s">
        <v>82</v>
      </c>
      <c r="B19" s="222"/>
      <c r="C19" s="222"/>
      <c r="D19" s="222"/>
      <c r="E19" s="223"/>
      <c r="F19" s="233">
        <v>43943</v>
      </c>
      <c r="G19" s="222"/>
      <c r="H19" s="223"/>
    </row>
    <row r="20" spans="1:8" ht="42">
      <c r="A20" s="242">
        <v>1</v>
      </c>
      <c r="B20" s="17" t="s">
        <v>201</v>
      </c>
      <c r="C20" s="17" t="s">
        <v>1062</v>
      </c>
      <c r="D20" s="17" t="s">
        <v>26</v>
      </c>
      <c r="E20" s="17" t="s">
        <v>1428</v>
      </c>
      <c r="F20" s="17" t="s">
        <v>1143</v>
      </c>
      <c r="G20" s="17" t="s">
        <v>1143</v>
      </c>
      <c r="H20" s="17" t="s">
        <v>1143</v>
      </c>
    </row>
    <row r="21" spans="1:8" ht="70">
      <c r="A21" s="231"/>
      <c r="B21" s="17" t="s">
        <v>201</v>
      </c>
      <c r="C21" s="79" t="s">
        <v>601</v>
      </c>
      <c r="D21" s="80" t="s">
        <v>26</v>
      </c>
      <c r="E21" s="55" t="s">
        <v>1429</v>
      </c>
      <c r="F21" s="55" t="s">
        <v>1430</v>
      </c>
      <c r="G21" s="55" t="s">
        <v>503</v>
      </c>
      <c r="H21" s="80" t="s">
        <v>604</v>
      </c>
    </row>
    <row r="22" spans="1:8" ht="70">
      <c r="A22" s="17">
        <v>2</v>
      </c>
      <c r="B22" s="17" t="s">
        <v>34</v>
      </c>
      <c r="C22" s="17" t="s">
        <v>822</v>
      </c>
      <c r="D22" s="17" t="s">
        <v>823</v>
      </c>
      <c r="E22" s="26" t="s">
        <v>1431</v>
      </c>
      <c r="F22" s="115" t="s">
        <v>825</v>
      </c>
      <c r="G22" s="17"/>
      <c r="H22" s="17" t="s">
        <v>1432</v>
      </c>
    </row>
    <row r="23" spans="1:8" ht="42">
      <c r="A23" s="242">
        <v>3</v>
      </c>
      <c r="B23" s="17" t="s">
        <v>201</v>
      </c>
      <c r="C23" s="17" t="s">
        <v>1062</v>
      </c>
      <c r="D23" s="17" t="s">
        <v>26</v>
      </c>
      <c r="E23" s="17" t="s">
        <v>1428</v>
      </c>
      <c r="F23" s="17" t="s">
        <v>1441</v>
      </c>
      <c r="G23" s="17" t="s">
        <v>1442</v>
      </c>
      <c r="H23" s="17" t="s">
        <v>1175</v>
      </c>
    </row>
    <row r="24" spans="1:8" ht="70">
      <c r="A24" s="231"/>
      <c r="B24" s="17" t="s">
        <v>201</v>
      </c>
      <c r="C24" s="79" t="s">
        <v>601</v>
      </c>
      <c r="D24" s="80" t="s">
        <v>26</v>
      </c>
      <c r="E24" s="55" t="s">
        <v>1444</v>
      </c>
      <c r="F24" s="55" t="s">
        <v>1430</v>
      </c>
      <c r="G24" s="55" t="s">
        <v>503</v>
      </c>
      <c r="H24" s="80" t="s">
        <v>604</v>
      </c>
    </row>
    <row r="25" spans="1:8" ht="112">
      <c r="A25" s="17">
        <v>4</v>
      </c>
      <c r="B25" s="17" t="s">
        <v>25</v>
      </c>
      <c r="C25" s="17" t="s">
        <v>769</v>
      </c>
      <c r="D25" s="17" t="s">
        <v>1454</v>
      </c>
      <c r="E25" s="17" t="s">
        <v>1455</v>
      </c>
      <c r="F25" s="17" t="s">
        <v>1387</v>
      </c>
      <c r="G25" s="17" t="s">
        <v>839</v>
      </c>
      <c r="H25" s="17" t="s">
        <v>342</v>
      </c>
    </row>
    <row r="26" spans="1:8" ht="98">
      <c r="A26" s="17">
        <v>5</v>
      </c>
      <c r="B26" s="17" t="s">
        <v>25</v>
      </c>
      <c r="C26" s="17" t="s">
        <v>769</v>
      </c>
      <c r="D26" s="17" t="s">
        <v>1454</v>
      </c>
      <c r="E26" s="17" t="s">
        <v>1456</v>
      </c>
      <c r="F26" s="52" t="s">
        <v>1387</v>
      </c>
      <c r="G26" s="17" t="s">
        <v>1457</v>
      </c>
      <c r="H26" s="17" t="s">
        <v>342</v>
      </c>
    </row>
    <row r="27" spans="1:8" ht="84">
      <c r="A27" s="17">
        <v>6</v>
      </c>
      <c r="B27" s="17" t="s">
        <v>864</v>
      </c>
      <c r="C27" s="17" t="s">
        <v>1280</v>
      </c>
      <c r="D27" s="17" t="s">
        <v>1458</v>
      </c>
      <c r="E27" s="17" t="s">
        <v>1459</v>
      </c>
      <c r="F27" s="24" t="s">
        <v>1460</v>
      </c>
      <c r="G27" s="24" t="s">
        <v>1461</v>
      </c>
      <c r="H27" s="17" t="s">
        <v>887</v>
      </c>
    </row>
    <row r="28" spans="1:8">
      <c r="A28" s="102"/>
      <c r="B28" s="102"/>
      <c r="C28" s="102"/>
      <c r="D28" s="74"/>
      <c r="E28" s="74"/>
      <c r="F28" s="74"/>
      <c r="G28" s="74"/>
      <c r="H28" s="74"/>
    </row>
    <row r="29" spans="1:8">
      <c r="A29" s="232" t="s">
        <v>109</v>
      </c>
      <c r="B29" s="222"/>
      <c r="C29" s="222"/>
      <c r="D29" s="222"/>
      <c r="E29" s="223"/>
      <c r="F29" s="233">
        <v>43944</v>
      </c>
      <c r="G29" s="222"/>
      <c r="H29" s="223"/>
    </row>
    <row r="30" spans="1:8" ht="42">
      <c r="A30" s="17">
        <v>1</v>
      </c>
      <c r="B30" s="17" t="s">
        <v>1258</v>
      </c>
      <c r="C30" s="89" t="s">
        <v>1021</v>
      </c>
      <c r="D30" s="17" t="s">
        <v>26</v>
      </c>
      <c r="E30" s="28" t="str">
        <f>HYPERLINK("https://resh.edu.ru/subject/lesson/7125/main/255691/","Параграф 13, ответить на вопросы 1,3 на стр 123")</f>
        <v>Параграф 13, ответить на вопросы 1,3 на стр 123</v>
      </c>
      <c r="F30" s="17" t="s">
        <v>861</v>
      </c>
      <c r="G30" s="17" t="s">
        <v>862</v>
      </c>
      <c r="H30" s="17" t="s">
        <v>51</v>
      </c>
    </row>
    <row r="31" spans="1:8" ht="70">
      <c r="A31" s="17">
        <v>2</v>
      </c>
      <c r="B31" s="17" t="s">
        <v>34</v>
      </c>
      <c r="C31" s="17" t="s">
        <v>822</v>
      </c>
      <c r="D31" s="17" t="s">
        <v>823</v>
      </c>
      <c r="E31" s="26" t="s">
        <v>1462</v>
      </c>
      <c r="F31" s="115" t="s">
        <v>825</v>
      </c>
      <c r="G31" s="17"/>
      <c r="H31" s="17" t="s">
        <v>1432</v>
      </c>
    </row>
    <row r="32" spans="1:8" ht="42">
      <c r="A32" s="17">
        <v>3</v>
      </c>
      <c r="B32" s="17" t="s">
        <v>131</v>
      </c>
      <c r="C32" s="17" t="s">
        <v>1006</v>
      </c>
      <c r="D32" s="17" t="s">
        <v>26</v>
      </c>
      <c r="E32" s="17" t="s">
        <v>1463</v>
      </c>
      <c r="F32" s="89" t="s">
        <v>1233</v>
      </c>
      <c r="G32" s="17" t="s">
        <v>1464</v>
      </c>
      <c r="H32" s="17" t="s">
        <v>664</v>
      </c>
    </row>
    <row r="33" spans="1:8" ht="70">
      <c r="A33" s="17">
        <v>4</v>
      </c>
      <c r="B33" s="17" t="s">
        <v>131</v>
      </c>
      <c r="C33" s="129" t="s">
        <v>1234</v>
      </c>
      <c r="D33" s="78" t="s">
        <v>26</v>
      </c>
      <c r="E33" s="117" t="s">
        <v>1235</v>
      </c>
      <c r="F33" s="127" t="s">
        <v>1236</v>
      </c>
      <c r="G33" s="115" t="s">
        <v>1465</v>
      </c>
      <c r="H33" s="119" t="s">
        <v>664</v>
      </c>
    </row>
    <row r="34" spans="1:8" ht="112">
      <c r="A34" s="17">
        <v>5</v>
      </c>
      <c r="B34" s="17" t="s">
        <v>25</v>
      </c>
      <c r="C34" s="17" t="s">
        <v>769</v>
      </c>
      <c r="D34" s="130" t="s">
        <v>1466</v>
      </c>
      <c r="E34" s="17" t="s">
        <v>1467</v>
      </c>
      <c r="F34" s="17" t="s">
        <v>1387</v>
      </c>
      <c r="G34" s="17" t="s">
        <v>839</v>
      </c>
      <c r="H34" s="17" t="s">
        <v>51</v>
      </c>
    </row>
    <row r="35" spans="1:8" ht="112">
      <c r="A35" s="17">
        <v>6</v>
      </c>
      <c r="B35" s="17" t="s">
        <v>94</v>
      </c>
      <c r="C35" s="17" t="s">
        <v>682</v>
      </c>
      <c r="D35" s="17" t="s">
        <v>113</v>
      </c>
      <c r="E35" s="17" t="s">
        <v>1468</v>
      </c>
      <c r="F35" s="17" t="s">
        <v>115</v>
      </c>
      <c r="G35" s="17" t="s">
        <v>688</v>
      </c>
      <c r="H35" s="17" t="s">
        <v>103</v>
      </c>
    </row>
    <row r="36" spans="1:8" ht="28">
      <c r="A36" s="17">
        <v>7</v>
      </c>
      <c r="B36" s="17" t="s">
        <v>870</v>
      </c>
      <c r="C36" s="17" t="s">
        <v>47</v>
      </c>
      <c r="D36" s="17" t="s">
        <v>458</v>
      </c>
      <c r="E36" s="17" t="s">
        <v>1469</v>
      </c>
      <c r="F36" s="17" t="s">
        <v>84</v>
      </c>
      <c r="G36" s="17" t="s">
        <v>1398</v>
      </c>
      <c r="H36" s="17" t="s">
        <v>51</v>
      </c>
    </row>
    <row r="37" spans="1:8">
      <c r="A37" s="102"/>
      <c r="B37" s="102"/>
      <c r="C37" s="102"/>
      <c r="D37" s="74"/>
      <c r="E37" s="74"/>
      <c r="F37" s="74"/>
      <c r="G37" s="74"/>
      <c r="H37" s="74"/>
    </row>
    <row r="38" spans="1:8">
      <c r="A38" s="232" t="s">
        <v>127</v>
      </c>
      <c r="B38" s="222"/>
      <c r="C38" s="222"/>
      <c r="D38" s="222"/>
      <c r="E38" s="223"/>
      <c r="F38" s="233">
        <v>43945</v>
      </c>
      <c r="G38" s="222"/>
      <c r="H38" s="223"/>
    </row>
    <row r="39" spans="1:8" ht="70">
      <c r="A39" s="17">
        <v>1</v>
      </c>
      <c r="B39" s="17" t="s">
        <v>34</v>
      </c>
      <c r="C39" s="17" t="s">
        <v>822</v>
      </c>
      <c r="D39" s="17" t="s">
        <v>823</v>
      </c>
      <c r="E39" s="26" t="s">
        <v>1470</v>
      </c>
      <c r="F39" s="115" t="s">
        <v>825</v>
      </c>
      <c r="G39" s="17"/>
      <c r="H39" s="17" t="s">
        <v>1432</v>
      </c>
    </row>
    <row r="40" spans="1:8" ht="42">
      <c r="A40" s="17">
        <v>2</v>
      </c>
      <c r="B40" s="17" t="s">
        <v>777</v>
      </c>
      <c r="C40" s="89" t="s">
        <v>1021</v>
      </c>
      <c r="D40" s="17" t="s">
        <v>26</v>
      </c>
      <c r="E40" s="28" t="str">
        <f>HYPERLINK("https://resh.edu.ru/subject/lesson/7918/main/253913/","Параграф 23 , ответить на 3 вопрос в тетради")</f>
        <v>Параграф 23 , ответить на 3 вопрос в тетради</v>
      </c>
      <c r="F40" s="17" t="s">
        <v>1071</v>
      </c>
      <c r="G40" s="17" t="s">
        <v>862</v>
      </c>
      <c r="H40" s="17" t="s">
        <v>51</v>
      </c>
    </row>
    <row r="41" spans="1:8" ht="56">
      <c r="A41" s="242">
        <v>3</v>
      </c>
      <c r="B41" s="17" t="s">
        <v>201</v>
      </c>
      <c r="C41" s="17" t="s">
        <v>1062</v>
      </c>
      <c r="D41" s="17" t="s">
        <v>26</v>
      </c>
      <c r="E41" s="17" t="s">
        <v>1471</v>
      </c>
      <c r="F41" s="17" t="s">
        <v>1472</v>
      </c>
      <c r="G41" s="17" t="s">
        <v>1174</v>
      </c>
      <c r="H41" s="17" t="s">
        <v>1473</v>
      </c>
    </row>
    <row r="42" spans="1:8" ht="56">
      <c r="A42" s="231"/>
      <c r="B42" s="17" t="s">
        <v>201</v>
      </c>
      <c r="C42" s="79" t="s">
        <v>601</v>
      </c>
      <c r="D42" s="55" t="s">
        <v>26</v>
      </c>
      <c r="E42" s="55" t="s">
        <v>1474</v>
      </c>
      <c r="F42" s="55" t="s">
        <v>1475</v>
      </c>
      <c r="G42" s="55" t="s">
        <v>503</v>
      </c>
      <c r="H42" s="80" t="s">
        <v>604</v>
      </c>
    </row>
    <row r="43" spans="1:8" ht="112">
      <c r="A43" s="17">
        <v>4</v>
      </c>
      <c r="B43" s="17" t="s">
        <v>25</v>
      </c>
      <c r="C43" s="17" t="s">
        <v>769</v>
      </c>
      <c r="D43" s="17" t="s">
        <v>1476</v>
      </c>
      <c r="E43" s="17" t="s">
        <v>1477</v>
      </c>
      <c r="F43" s="17" t="s">
        <v>1478</v>
      </c>
      <c r="G43" s="17" t="s">
        <v>839</v>
      </c>
      <c r="H43" s="17" t="s">
        <v>1479</v>
      </c>
    </row>
    <row r="44" spans="1:8" ht="56">
      <c r="A44" s="17">
        <v>5</v>
      </c>
      <c r="B44" s="17" t="s">
        <v>843</v>
      </c>
      <c r="C44" s="17" t="s">
        <v>769</v>
      </c>
      <c r="D44" s="17" t="s">
        <v>26</v>
      </c>
      <c r="E44" s="17" t="s">
        <v>1480</v>
      </c>
      <c r="F44" s="17" t="s">
        <v>1481</v>
      </c>
      <c r="G44" s="17" t="s">
        <v>839</v>
      </c>
      <c r="H44" s="17" t="s">
        <v>1482</v>
      </c>
    </row>
  </sheetData>
  <mergeCells count="14">
    <mergeCell ref="A41:A42"/>
    <mergeCell ref="A2:E2"/>
    <mergeCell ref="F2:H2"/>
    <mergeCell ref="A4:A5"/>
    <mergeCell ref="A11:E11"/>
    <mergeCell ref="F11:H11"/>
    <mergeCell ref="A19:E19"/>
    <mergeCell ref="F19:H19"/>
    <mergeCell ref="A20:A21"/>
    <mergeCell ref="A23:A24"/>
    <mergeCell ref="A29:E29"/>
    <mergeCell ref="F29:H29"/>
    <mergeCell ref="A38:E38"/>
    <mergeCell ref="F38:H38"/>
  </mergeCells>
  <conditionalFormatting sqref="B3:C9 B12:B16 C12:C17 B20:B22 C20:C25 B27:C28 B30:B32 C30:C33 B35:C37 B39:B40 C39:C42">
    <cfRule type="notContainsBlanks" dxfId="14" priority="1">
      <formula>LEN(TRIM(B3))&gt;0</formula>
    </cfRule>
  </conditionalFormatting>
  <printOptions horizontalCentered="1" gridLines="1"/>
  <pageMargins left="0.7" right="0.7" top="0.75" bottom="0.75" header="0" footer="0"/>
  <pageSetup paperSize="9" fitToHeight="0" pageOrder="overThenDown" orientation="landscape" cellComments="atEnd"/>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I50"/>
  <sheetViews>
    <sheetView workbookViewId="0">
      <pane ySplit="1" topLeftCell="A2" activePane="bottomLeft" state="frozen"/>
      <selection pane="bottomLeft" activeCell="B3" sqref="A1:XFD1048576"/>
    </sheetView>
  </sheetViews>
  <sheetFormatPr baseColWidth="10" defaultColWidth="14.5" defaultRowHeight="13"/>
  <cols>
    <col min="1" max="1" width="12.5" customWidth="1"/>
    <col min="2" max="2" width="19.33203125" customWidth="1"/>
    <col min="3" max="3" width="16" customWidth="1"/>
    <col min="5" max="5" width="49.5" customWidth="1"/>
    <col min="6" max="6" width="16.83203125" customWidth="1"/>
  </cols>
  <sheetData>
    <row r="1" spans="1:9" ht="42">
      <c r="A1" s="17" t="s">
        <v>759</v>
      </c>
      <c r="B1" s="17" t="s">
        <v>760</v>
      </c>
      <c r="C1" s="17" t="s">
        <v>2</v>
      </c>
      <c r="D1" s="17" t="s">
        <v>3</v>
      </c>
      <c r="E1" s="17" t="s">
        <v>4</v>
      </c>
      <c r="F1" s="17" t="s">
        <v>5</v>
      </c>
      <c r="G1" s="17" t="s">
        <v>6</v>
      </c>
      <c r="H1" s="17" t="s">
        <v>7</v>
      </c>
    </row>
    <row r="2" spans="1:9">
      <c r="A2" s="232" t="s">
        <v>8</v>
      </c>
      <c r="B2" s="222"/>
      <c r="C2" s="222"/>
      <c r="D2" s="222"/>
      <c r="E2" s="223"/>
      <c r="F2" s="233">
        <v>43941</v>
      </c>
      <c r="G2" s="222"/>
      <c r="H2" s="223"/>
    </row>
    <row r="3" spans="1:9" ht="98">
      <c r="A3" s="17">
        <v>1</v>
      </c>
      <c r="B3" s="17" t="s">
        <v>899</v>
      </c>
      <c r="C3" s="17" t="s">
        <v>865</v>
      </c>
      <c r="D3" s="17" t="s">
        <v>11</v>
      </c>
      <c r="E3" s="17" t="s">
        <v>1483</v>
      </c>
      <c r="F3" s="17" t="s">
        <v>1484</v>
      </c>
      <c r="G3" s="17" t="s">
        <v>868</v>
      </c>
      <c r="H3" s="17" t="s">
        <v>819</v>
      </c>
    </row>
    <row r="4" spans="1:9" ht="70">
      <c r="A4" s="17">
        <v>2</v>
      </c>
      <c r="B4" s="17" t="s">
        <v>800</v>
      </c>
      <c r="C4" s="17" t="s">
        <v>1485</v>
      </c>
      <c r="D4" s="17" t="s">
        <v>26</v>
      </c>
      <c r="E4" s="17" t="s">
        <v>1486</v>
      </c>
      <c r="F4" s="17" t="s">
        <v>1487</v>
      </c>
      <c r="G4" s="17" t="s">
        <v>1488</v>
      </c>
      <c r="H4" s="17" t="s">
        <v>1419</v>
      </c>
    </row>
    <row r="5" spans="1:9" ht="112">
      <c r="A5" s="17">
        <v>3</v>
      </c>
      <c r="B5" s="17" t="s">
        <v>94</v>
      </c>
      <c r="C5" s="17" t="s">
        <v>682</v>
      </c>
      <c r="D5" s="17" t="s">
        <v>113</v>
      </c>
      <c r="E5" s="17" t="s">
        <v>1489</v>
      </c>
      <c r="F5" s="17" t="s">
        <v>115</v>
      </c>
      <c r="G5" s="17" t="s">
        <v>519</v>
      </c>
      <c r="H5" s="17" t="s">
        <v>994</v>
      </c>
    </row>
    <row r="6" spans="1:9" ht="70">
      <c r="A6" s="17">
        <v>4</v>
      </c>
      <c r="B6" s="17" t="s">
        <v>25</v>
      </c>
      <c r="C6" s="17" t="s">
        <v>1259</v>
      </c>
      <c r="D6" s="17" t="s">
        <v>1490</v>
      </c>
      <c r="E6" s="17" t="s">
        <v>1491</v>
      </c>
      <c r="F6" s="17" t="s">
        <v>1492</v>
      </c>
      <c r="G6" s="17" t="s">
        <v>1493</v>
      </c>
      <c r="H6" s="17" t="s">
        <v>1405</v>
      </c>
    </row>
    <row r="7" spans="1:9" ht="252">
      <c r="A7" s="17">
        <v>5</v>
      </c>
      <c r="B7" s="17" t="s">
        <v>1494</v>
      </c>
      <c r="C7" s="17" t="s">
        <v>1496</v>
      </c>
      <c r="D7" s="17" t="s">
        <v>26</v>
      </c>
      <c r="E7" s="17" t="s">
        <v>1500</v>
      </c>
      <c r="F7" s="17" t="s">
        <v>1501</v>
      </c>
      <c r="G7" s="17" t="s">
        <v>1502</v>
      </c>
      <c r="H7" s="17" t="s">
        <v>51</v>
      </c>
    </row>
    <row r="8" spans="1:9" ht="42">
      <c r="A8" s="17">
        <v>6</v>
      </c>
      <c r="B8" s="17" t="s">
        <v>870</v>
      </c>
      <c r="C8" s="17" t="s">
        <v>175</v>
      </c>
      <c r="D8" s="17" t="s">
        <v>228</v>
      </c>
      <c r="E8" s="38" t="s">
        <v>1503</v>
      </c>
      <c r="F8" s="17" t="s">
        <v>1336</v>
      </c>
      <c r="G8" s="17" t="s">
        <v>792</v>
      </c>
      <c r="H8" s="17" t="s">
        <v>386</v>
      </c>
    </row>
    <row r="9" spans="1:9">
      <c r="A9" s="102"/>
      <c r="B9" s="102"/>
      <c r="C9" s="102"/>
      <c r="D9" s="74"/>
      <c r="E9" s="74"/>
      <c r="F9" s="74"/>
      <c r="G9" s="74"/>
      <c r="H9" s="74"/>
    </row>
    <row r="10" spans="1:9">
      <c r="A10" s="232" t="s">
        <v>46</v>
      </c>
      <c r="B10" s="222"/>
      <c r="C10" s="222"/>
      <c r="D10" s="222"/>
      <c r="E10" s="223"/>
      <c r="F10" s="233">
        <v>43942</v>
      </c>
      <c r="G10" s="222"/>
      <c r="H10" s="223"/>
    </row>
    <row r="11" spans="1:9" ht="56">
      <c r="A11" s="17">
        <v>1</v>
      </c>
      <c r="B11" s="17" t="s">
        <v>1495</v>
      </c>
      <c r="C11" s="17" t="s">
        <v>1497</v>
      </c>
      <c r="D11" s="17" t="s">
        <v>26</v>
      </c>
      <c r="E11" s="17" t="s">
        <v>1511</v>
      </c>
      <c r="F11" s="17" t="s">
        <v>163</v>
      </c>
      <c r="G11" s="17" t="s">
        <v>1513</v>
      </c>
      <c r="H11" s="74"/>
    </row>
    <row r="12" spans="1:9" ht="98">
      <c r="A12" s="17">
        <v>2</v>
      </c>
      <c r="B12" s="17" t="s">
        <v>899</v>
      </c>
      <c r="C12" s="17" t="s">
        <v>865</v>
      </c>
      <c r="D12" s="17" t="s">
        <v>113</v>
      </c>
      <c r="E12" s="17" t="s">
        <v>1483</v>
      </c>
      <c r="F12" s="17" t="s">
        <v>1484</v>
      </c>
      <c r="G12" s="17" t="s">
        <v>868</v>
      </c>
      <c r="H12" s="17" t="s">
        <v>819</v>
      </c>
    </row>
    <row r="13" spans="1:9" ht="70">
      <c r="A13" s="242">
        <v>3</v>
      </c>
      <c r="B13" s="17" t="s">
        <v>201</v>
      </c>
      <c r="C13" s="17" t="s">
        <v>1515</v>
      </c>
      <c r="D13" s="52" t="s">
        <v>26</v>
      </c>
      <c r="E13" s="17" t="s">
        <v>1516</v>
      </c>
      <c r="F13" s="17" t="s">
        <v>1517</v>
      </c>
      <c r="G13" s="17" t="s">
        <v>1272</v>
      </c>
      <c r="H13" s="17" t="s">
        <v>1518</v>
      </c>
    </row>
    <row r="14" spans="1:9" ht="84">
      <c r="A14" s="231"/>
      <c r="B14" s="17" t="s">
        <v>201</v>
      </c>
      <c r="C14" s="17" t="s">
        <v>1030</v>
      </c>
      <c r="D14" s="17" t="s">
        <v>1519</v>
      </c>
      <c r="E14" s="17" t="s">
        <v>1520</v>
      </c>
      <c r="F14" s="17" t="s">
        <v>1060</v>
      </c>
      <c r="G14" s="17" t="s">
        <v>1521</v>
      </c>
      <c r="H14" s="17" t="s">
        <v>51</v>
      </c>
    </row>
    <row r="15" spans="1:9" ht="112">
      <c r="A15" s="17">
        <v>4</v>
      </c>
      <c r="B15" s="17" t="s">
        <v>864</v>
      </c>
      <c r="C15" s="17" t="s">
        <v>865</v>
      </c>
      <c r="D15" s="17" t="s">
        <v>228</v>
      </c>
      <c r="E15" s="17" t="s">
        <v>1522</v>
      </c>
      <c r="F15" s="17" t="s">
        <v>1484</v>
      </c>
      <c r="G15" s="17" t="s">
        <v>868</v>
      </c>
      <c r="H15" s="17" t="s">
        <v>819</v>
      </c>
    </row>
    <row r="16" spans="1:9" ht="42">
      <c r="A16" s="242">
        <v>5</v>
      </c>
      <c r="B16" s="17" t="s">
        <v>201</v>
      </c>
      <c r="C16" s="17" t="s">
        <v>1526</v>
      </c>
      <c r="D16" s="17" t="s">
        <v>26</v>
      </c>
      <c r="E16" s="17" t="s">
        <v>1527</v>
      </c>
      <c r="F16" s="52" t="s">
        <v>1528</v>
      </c>
      <c r="G16" s="17" t="s">
        <v>1272</v>
      </c>
      <c r="H16" s="17" t="s">
        <v>1518</v>
      </c>
      <c r="I16" s="11"/>
    </row>
    <row r="17" spans="1:8" ht="84">
      <c r="A17" s="231"/>
      <c r="B17" s="17" t="s">
        <v>201</v>
      </c>
      <c r="C17" s="17" t="s">
        <v>1030</v>
      </c>
      <c r="D17" s="17" t="s">
        <v>1519</v>
      </c>
      <c r="E17" s="17" t="s">
        <v>1529</v>
      </c>
      <c r="F17" s="17" t="s">
        <v>1530</v>
      </c>
      <c r="G17" s="17" t="s">
        <v>1521</v>
      </c>
      <c r="H17" s="17" t="s">
        <v>1532</v>
      </c>
    </row>
    <row r="18" spans="1:8" ht="28">
      <c r="A18" s="17">
        <v>6</v>
      </c>
      <c r="B18" s="17" t="s">
        <v>870</v>
      </c>
      <c r="C18" s="17" t="s">
        <v>175</v>
      </c>
      <c r="D18" s="17" t="s">
        <v>308</v>
      </c>
      <c r="E18" s="38" t="s">
        <v>1533</v>
      </c>
      <c r="F18" s="17" t="s">
        <v>163</v>
      </c>
      <c r="G18" s="17" t="s">
        <v>341</v>
      </c>
      <c r="H18" s="17" t="s">
        <v>1532</v>
      </c>
    </row>
    <row r="19" spans="1:8" ht="42">
      <c r="A19" s="17">
        <v>7</v>
      </c>
      <c r="B19" s="17" t="s">
        <v>777</v>
      </c>
      <c r="C19" s="17" t="s">
        <v>907</v>
      </c>
      <c r="D19" s="17" t="s">
        <v>26</v>
      </c>
      <c r="E19" s="17" t="s">
        <v>1506</v>
      </c>
      <c r="F19" s="17" t="s">
        <v>909</v>
      </c>
      <c r="G19" s="17" t="s">
        <v>1539</v>
      </c>
      <c r="H19" s="17" t="s">
        <v>51</v>
      </c>
    </row>
    <row r="20" spans="1:8">
      <c r="A20" s="102"/>
      <c r="B20" s="102"/>
      <c r="C20" s="102"/>
      <c r="D20" s="74"/>
      <c r="E20" s="74"/>
      <c r="F20" s="74"/>
      <c r="G20" s="74"/>
      <c r="H20" s="74"/>
    </row>
    <row r="21" spans="1:8">
      <c r="A21" s="232" t="s">
        <v>82</v>
      </c>
      <c r="B21" s="222"/>
      <c r="C21" s="222"/>
      <c r="D21" s="222"/>
      <c r="E21" s="223"/>
      <c r="F21" s="233">
        <v>43943</v>
      </c>
      <c r="G21" s="222"/>
      <c r="H21" s="223"/>
    </row>
    <row r="22" spans="1:8" ht="42">
      <c r="A22" s="242">
        <v>1</v>
      </c>
      <c r="B22" s="17" t="s">
        <v>201</v>
      </c>
      <c r="C22" s="17" t="s">
        <v>1526</v>
      </c>
      <c r="D22" s="17" t="s">
        <v>1541</v>
      </c>
      <c r="E22" s="134" t="s">
        <v>1542</v>
      </c>
      <c r="F22" s="52" t="s">
        <v>1550</v>
      </c>
      <c r="G22" s="17" t="s">
        <v>1551</v>
      </c>
      <c r="H22" s="17" t="s">
        <v>1518</v>
      </c>
    </row>
    <row r="23" spans="1:8" ht="42">
      <c r="A23" s="231"/>
      <c r="B23" s="17" t="s">
        <v>201</v>
      </c>
      <c r="C23" s="17" t="s">
        <v>1030</v>
      </c>
      <c r="D23" s="17" t="s">
        <v>26</v>
      </c>
      <c r="E23" s="17" t="s">
        <v>1552</v>
      </c>
      <c r="F23" s="17" t="s">
        <v>1060</v>
      </c>
      <c r="G23" s="17" t="s">
        <v>1363</v>
      </c>
      <c r="H23" s="17" t="s">
        <v>1553</v>
      </c>
    </row>
    <row r="24" spans="1:8" ht="42">
      <c r="A24" s="17">
        <v>2</v>
      </c>
      <c r="B24" s="17" t="s">
        <v>777</v>
      </c>
      <c r="C24" s="17" t="s">
        <v>907</v>
      </c>
      <c r="D24" s="17" t="s">
        <v>26</v>
      </c>
      <c r="E24" s="17" t="s">
        <v>1554</v>
      </c>
      <c r="F24" s="17" t="s">
        <v>909</v>
      </c>
      <c r="G24" s="17" t="s">
        <v>1128</v>
      </c>
      <c r="H24" s="17" t="s">
        <v>1555</v>
      </c>
    </row>
    <row r="25" spans="1:8" ht="397">
      <c r="A25" s="17">
        <v>3</v>
      </c>
      <c r="B25" s="17" t="s">
        <v>1556</v>
      </c>
      <c r="C25" s="17" t="s">
        <v>1496</v>
      </c>
      <c r="D25" s="17" t="s">
        <v>844</v>
      </c>
      <c r="E25" s="17" t="s">
        <v>1557</v>
      </c>
      <c r="F25" s="17" t="s">
        <v>1558</v>
      </c>
      <c r="G25" s="17" t="s">
        <v>1559</v>
      </c>
      <c r="H25" s="17" t="s">
        <v>280</v>
      </c>
    </row>
    <row r="26" spans="1:8" ht="28">
      <c r="A26" s="242">
        <v>4</v>
      </c>
      <c r="B26" s="17" t="s">
        <v>201</v>
      </c>
      <c r="C26" s="17" t="s">
        <v>1515</v>
      </c>
      <c r="D26" s="52" t="s">
        <v>26</v>
      </c>
      <c r="E26" s="17" t="s">
        <v>1564</v>
      </c>
      <c r="F26" s="52" t="s">
        <v>1550</v>
      </c>
      <c r="G26" s="17" t="s">
        <v>1565</v>
      </c>
      <c r="H26" s="17" t="s">
        <v>1518</v>
      </c>
    </row>
    <row r="27" spans="1:8" ht="84">
      <c r="A27" s="231"/>
      <c r="B27" s="17" t="s">
        <v>201</v>
      </c>
      <c r="C27" s="17" t="s">
        <v>1030</v>
      </c>
      <c r="D27" s="17" t="s">
        <v>1519</v>
      </c>
      <c r="E27" s="17" t="s">
        <v>1567</v>
      </c>
      <c r="F27" s="17" t="s">
        <v>1568</v>
      </c>
      <c r="G27" s="17" t="s">
        <v>1570</v>
      </c>
      <c r="H27" s="17" t="s">
        <v>788</v>
      </c>
    </row>
    <row r="28" spans="1:8" ht="70">
      <c r="A28" s="17">
        <v>5</v>
      </c>
      <c r="B28" s="17" t="s">
        <v>25</v>
      </c>
      <c r="C28" s="17" t="s">
        <v>1259</v>
      </c>
      <c r="D28" s="17" t="s">
        <v>26</v>
      </c>
      <c r="E28" s="17" t="s">
        <v>1571</v>
      </c>
      <c r="F28" s="17" t="s">
        <v>1492</v>
      </c>
      <c r="G28" s="17" t="s">
        <v>1573</v>
      </c>
      <c r="H28" s="17" t="s">
        <v>1405</v>
      </c>
    </row>
    <row r="29" spans="1:8" ht="42">
      <c r="A29" s="17">
        <v>6</v>
      </c>
      <c r="B29" s="17" t="s">
        <v>870</v>
      </c>
      <c r="C29" s="17" t="s">
        <v>175</v>
      </c>
      <c r="D29" s="17" t="s">
        <v>228</v>
      </c>
      <c r="E29" s="17" t="s">
        <v>1577</v>
      </c>
      <c r="F29" s="17" t="s">
        <v>594</v>
      </c>
      <c r="G29" s="17" t="s">
        <v>220</v>
      </c>
      <c r="H29" s="74"/>
    </row>
    <row r="30" spans="1:8" ht="70">
      <c r="A30" s="17">
        <v>7</v>
      </c>
      <c r="B30" s="17" t="s">
        <v>843</v>
      </c>
      <c r="C30" s="17" t="s">
        <v>1259</v>
      </c>
      <c r="D30" s="17" t="s">
        <v>1490</v>
      </c>
      <c r="E30" s="17" t="s">
        <v>1578</v>
      </c>
      <c r="F30" s="17" t="s">
        <v>1579</v>
      </c>
      <c r="G30" s="17" t="s">
        <v>1580</v>
      </c>
      <c r="H30" s="17" t="s">
        <v>1582</v>
      </c>
    </row>
    <row r="31" spans="1:8">
      <c r="A31" s="102"/>
      <c r="B31" s="102"/>
      <c r="C31" s="102"/>
      <c r="D31" s="74"/>
      <c r="E31" s="74"/>
      <c r="F31" s="74"/>
      <c r="G31" s="74"/>
      <c r="H31" s="74"/>
    </row>
    <row r="32" spans="1:8">
      <c r="A32" s="232" t="s">
        <v>109</v>
      </c>
      <c r="B32" s="222"/>
      <c r="C32" s="222"/>
      <c r="D32" s="222"/>
      <c r="E32" s="223"/>
      <c r="F32" s="233">
        <v>43944</v>
      </c>
      <c r="G32" s="222"/>
      <c r="H32" s="223"/>
    </row>
    <row r="33" spans="1:9" ht="42">
      <c r="A33" s="17">
        <v>1</v>
      </c>
      <c r="B33" s="17" t="s">
        <v>131</v>
      </c>
      <c r="C33" s="89" t="s">
        <v>1006</v>
      </c>
      <c r="D33" s="17" t="s">
        <v>26</v>
      </c>
      <c r="E33" s="17" t="s">
        <v>1508</v>
      </c>
      <c r="F33" s="17" t="s">
        <v>1509</v>
      </c>
      <c r="G33" s="17" t="s">
        <v>1588</v>
      </c>
      <c r="H33" s="17" t="s">
        <v>664</v>
      </c>
    </row>
    <row r="34" spans="1:9" ht="70">
      <c r="A34" s="17">
        <v>2</v>
      </c>
      <c r="B34" s="17" t="s">
        <v>131</v>
      </c>
      <c r="C34" s="89" t="s">
        <v>1234</v>
      </c>
      <c r="D34" s="26" t="s">
        <v>26</v>
      </c>
      <c r="E34" s="115" t="s">
        <v>1591</v>
      </c>
      <c r="F34" s="117" t="s">
        <v>1592</v>
      </c>
      <c r="G34" s="115" t="s">
        <v>787</v>
      </c>
      <c r="H34" s="119" t="s">
        <v>664</v>
      </c>
      <c r="I34" s="22"/>
    </row>
    <row r="35" spans="1:9" ht="42">
      <c r="A35" s="17">
        <v>3</v>
      </c>
      <c r="B35" s="17" t="s">
        <v>1258</v>
      </c>
      <c r="C35" s="89" t="s">
        <v>1021</v>
      </c>
      <c r="D35" s="17" t="s">
        <v>26</v>
      </c>
      <c r="E35" s="28" t="str">
        <f>HYPERLINK("https://www.youtube.com/watch?v=yivRltAJDqI&amp;list=PL1vJNklcCwX3OGIwiGz-v3Fx1g036Ymoc&amp;index=12","Параграф 13, ответить на вопросы ""Проверим себя""1,2")</f>
        <v>Параграф 13, ответить на вопросы "Проверим себя"1,2</v>
      </c>
      <c r="F35" s="17" t="s">
        <v>861</v>
      </c>
      <c r="G35" s="17" t="s">
        <v>1611</v>
      </c>
      <c r="H35" s="17" t="s">
        <v>51</v>
      </c>
    </row>
    <row r="36" spans="1:9" ht="70">
      <c r="A36" s="17">
        <v>4</v>
      </c>
      <c r="B36" s="17" t="s">
        <v>25</v>
      </c>
      <c r="C36" s="17" t="s">
        <v>1259</v>
      </c>
      <c r="D36" s="17" t="s">
        <v>26</v>
      </c>
      <c r="E36" s="17" t="s">
        <v>1614</v>
      </c>
      <c r="F36" s="17" t="s">
        <v>1492</v>
      </c>
      <c r="G36" s="17" t="s">
        <v>1615</v>
      </c>
      <c r="H36" s="17" t="s">
        <v>1405</v>
      </c>
    </row>
    <row r="37" spans="1:9" ht="397">
      <c r="A37" s="17">
        <v>5</v>
      </c>
      <c r="B37" s="17" t="s">
        <v>1494</v>
      </c>
      <c r="C37" s="17" t="s">
        <v>1496</v>
      </c>
      <c r="D37" s="17" t="s">
        <v>844</v>
      </c>
      <c r="E37" s="17" t="s">
        <v>1566</v>
      </c>
      <c r="F37" s="17" t="s">
        <v>1620</v>
      </c>
      <c r="G37" s="17" t="s">
        <v>1404</v>
      </c>
      <c r="H37" s="17" t="s">
        <v>51</v>
      </c>
    </row>
    <row r="38" spans="1:9" ht="42">
      <c r="A38" s="17">
        <v>6</v>
      </c>
      <c r="B38" s="17" t="s">
        <v>1495</v>
      </c>
      <c r="C38" s="17" t="s">
        <v>1623</v>
      </c>
      <c r="D38" s="17" t="s">
        <v>26</v>
      </c>
      <c r="E38" s="17" t="s">
        <v>1626</v>
      </c>
      <c r="F38" s="17" t="s">
        <v>163</v>
      </c>
      <c r="G38" s="17"/>
      <c r="H38" s="74"/>
    </row>
    <row r="39" spans="1:9">
      <c r="A39" s="102"/>
      <c r="B39" s="102"/>
      <c r="C39" s="102"/>
      <c r="D39" s="74"/>
      <c r="E39" s="74"/>
      <c r="F39" s="74"/>
      <c r="G39" s="74"/>
      <c r="H39" s="74"/>
    </row>
    <row r="40" spans="1:9">
      <c r="A40" s="232" t="s">
        <v>127</v>
      </c>
      <c r="B40" s="222"/>
      <c r="C40" s="222"/>
      <c r="D40" s="222"/>
      <c r="E40" s="223"/>
      <c r="F40" s="233">
        <v>43945</v>
      </c>
      <c r="G40" s="222"/>
      <c r="H40" s="223"/>
    </row>
    <row r="41" spans="1:9" ht="42">
      <c r="A41" s="242">
        <v>1</v>
      </c>
      <c r="B41" s="17" t="s">
        <v>201</v>
      </c>
      <c r="C41" s="17" t="s">
        <v>1515</v>
      </c>
      <c r="D41" s="17" t="s">
        <v>26</v>
      </c>
      <c r="E41" s="17" t="s">
        <v>1628</v>
      </c>
      <c r="F41" s="52" t="s">
        <v>1550</v>
      </c>
      <c r="G41" s="17" t="s">
        <v>1629</v>
      </c>
      <c r="H41" s="17" t="s">
        <v>1518</v>
      </c>
    </row>
    <row r="42" spans="1:9" ht="84">
      <c r="A42" s="231"/>
      <c r="B42" s="17" t="s">
        <v>201</v>
      </c>
      <c r="C42" s="17" t="s">
        <v>1030</v>
      </c>
      <c r="D42" s="17" t="s">
        <v>1519</v>
      </c>
      <c r="E42" s="17" t="s">
        <v>1630</v>
      </c>
      <c r="F42" s="17" t="s">
        <v>1060</v>
      </c>
      <c r="G42" s="17" t="s">
        <v>1631</v>
      </c>
      <c r="H42" s="17" t="s">
        <v>887</v>
      </c>
    </row>
    <row r="43" spans="1:9" ht="70">
      <c r="A43" s="17">
        <v>2</v>
      </c>
      <c r="B43" s="17" t="s">
        <v>25</v>
      </c>
      <c r="C43" s="17" t="s">
        <v>1259</v>
      </c>
      <c r="D43" s="17" t="s">
        <v>1490</v>
      </c>
      <c r="E43" s="135" t="s">
        <v>1632</v>
      </c>
      <c r="F43" s="17" t="s">
        <v>1492</v>
      </c>
      <c r="G43" s="17" t="s">
        <v>1634</v>
      </c>
      <c r="H43" s="17" t="s">
        <v>1405</v>
      </c>
    </row>
    <row r="44" spans="1:9" ht="42">
      <c r="A44" s="242">
        <v>3</v>
      </c>
      <c r="B44" s="242" t="s">
        <v>1544</v>
      </c>
      <c r="C44" s="242" t="s">
        <v>1546</v>
      </c>
      <c r="D44" s="17" t="s">
        <v>26</v>
      </c>
      <c r="E44" s="28" t="str">
        <f>HYPERLINK("https://drive.google.com/file/d/1Ii7t0qU4w77o0Rqzv8HjmZnTLsxoW9lj/view?usp=sharing","Ссылка на презентацию. Параграф 36-37. Переменные. Цикл с условием")</f>
        <v>Ссылка на презентацию. Параграф 36-37. Переменные. Цикл с условием</v>
      </c>
      <c r="F44" s="244" t="str">
        <f>HYPERLINK("https://forms.gle/PE2HBZDzQqfsasVb8","Пройти тест по ссылке")</f>
        <v>Пройти тест по ссылке</v>
      </c>
      <c r="G44" s="242" t="s">
        <v>1635</v>
      </c>
      <c r="H44" s="242" t="s">
        <v>32</v>
      </c>
    </row>
    <row r="45" spans="1:9" ht="14">
      <c r="A45" s="230"/>
      <c r="B45" s="231"/>
      <c r="C45" s="231"/>
      <c r="D45" s="17" t="s">
        <v>427</v>
      </c>
      <c r="E45" s="28" t="str">
        <f>HYPERLINK("https://resh.edu.ru/subject/lesson/1361/","Видеоурок на тему ""Цикл с условием""")</f>
        <v>Видеоурок на тему "Цикл с условием"</v>
      </c>
      <c r="F45" s="231"/>
      <c r="G45" s="231"/>
      <c r="H45" s="231"/>
    </row>
    <row r="46" spans="1:9" ht="42">
      <c r="A46" s="230"/>
      <c r="B46" s="242" t="s">
        <v>1544</v>
      </c>
      <c r="C46" s="242" t="s">
        <v>1643</v>
      </c>
      <c r="D46" s="17" t="s">
        <v>26</v>
      </c>
      <c r="E46" s="28" t="str">
        <f>HYPERLINK("https://drive.google.com/file/d/1Ii7t0qU4w77o0Rqzv8HjmZnTLsxoW9lj/view?usp=sharing","Ссылка на презентацию. Параграф 36-37. Переменные. Цикл с условием")</f>
        <v>Ссылка на презентацию. Параграф 36-37. Переменные. Цикл с условием</v>
      </c>
      <c r="F46" s="244" t="str">
        <f>HYPERLINK("https://forms.gle/PE2HBZDzQqfsasVb8","Пройти тест по ссылке")</f>
        <v>Пройти тест по ссылке</v>
      </c>
      <c r="G46" s="242" t="s">
        <v>1666</v>
      </c>
      <c r="H46" s="242" t="s">
        <v>819</v>
      </c>
    </row>
    <row r="47" spans="1:9" ht="14">
      <c r="A47" s="231"/>
      <c r="B47" s="231"/>
      <c r="C47" s="231"/>
      <c r="D47" s="17" t="s">
        <v>427</v>
      </c>
      <c r="E47" s="28" t="str">
        <f>HYPERLINK("https://resh.edu.ru/subject/lesson/1361/","Видеоурок на тему ""Цикл с условием""")</f>
        <v>Видеоурок на тему "Цикл с условием"</v>
      </c>
      <c r="F47" s="231"/>
      <c r="G47" s="231"/>
      <c r="H47" s="231"/>
    </row>
    <row r="48" spans="1:9" ht="140">
      <c r="A48" s="17">
        <v>4</v>
      </c>
      <c r="B48" s="17" t="s">
        <v>1494</v>
      </c>
      <c r="C48" s="17" t="s">
        <v>1496</v>
      </c>
      <c r="D48" s="17" t="s">
        <v>844</v>
      </c>
      <c r="E48" s="17" t="s">
        <v>1594</v>
      </c>
      <c r="F48" s="17" t="s">
        <v>1595</v>
      </c>
      <c r="G48" s="17" t="s">
        <v>1670</v>
      </c>
      <c r="H48" s="17"/>
    </row>
    <row r="49" spans="1:8" ht="196">
      <c r="A49" s="17">
        <v>5</v>
      </c>
      <c r="B49" s="17" t="s">
        <v>1556</v>
      </c>
      <c r="C49" s="17" t="s">
        <v>1576</v>
      </c>
      <c r="D49" s="17" t="s">
        <v>844</v>
      </c>
      <c r="E49" s="17" t="s">
        <v>1596</v>
      </c>
      <c r="F49" s="17" t="s">
        <v>1597</v>
      </c>
      <c r="G49" s="17" t="s">
        <v>1671</v>
      </c>
      <c r="H49" s="17" t="s">
        <v>51</v>
      </c>
    </row>
    <row r="50" spans="1:8" ht="154">
      <c r="A50" s="17">
        <v>6</v>
      </c>
      <c r="B50" s="17" t="s">
        <v>843</v>
      </c>
      <c r="C50" s="17" t="s">
        <v>1259</v>
      </c>
      <c r="D50" s="17" t="s">
        <v>1344</v>
      </c>
      <c r="E50" s="17" t="s">
        <v>1672</v>
      </c>
      <c r="F50" s="17" t="s">
        <v>1673</v>
      </c>
      <c r="G50" s="17" t="s">
        <v>85</v>
      </c>
      <c r="H50" s="17" t="s">
        <v>1674</v>
      </c>
    </row>
  </sheetData>
  <mergeCells count="26">
    <mergeCell ref="A32:E32"/>
    <mergeCell ref="F32:H32"/>
    <mergeCell ref="A40:E40"/>
    <mergeCell ref="F40:H40"/>
    <mergeCell ref="B46:B47"/>
    <mergeCell ref="C46:C47"/>
    <mergeCell ref="F46:F47"/>
    <mergeCell ref="G46:G47"/>
    <mergeCell ref="A41:A42"/>
    <mergeCell ref="A44:A47"/>
    <mergeCell ref="B44:B45"/>
    <mergeCell ref="C44:C45"/>
    <mergeCell ref="F44:F45"/>
    <mergeCell ref="G44:G45"/>
    <mergeCell ref="H44:H45"/>
    <mergeCell ref="H46:H47"/>
    <mergeCell ref="A21:E21"/>
    <mergeCell ref="F21:H21"/>
    <mergeCell ref="A16:A17"/>
    <mergeCell ref="A22:A23"/>
    <mergeCell ref="A26:A27"/>
    <mergeCell ref="A2:E2"/>
    <mergeCell ref="F2:H2"/>
    <mergeCell ref="A10:E10"/>
    <mergeCell ref="F10:H10"/>
    <mergeCell ref="A13:A14"/>
  </mergeCells>
  <conditionalFormatting sqref="B3:C9 B11:B16 C11:C17 B19:C20 B22 C22:C25 B27:B31 C27:C29 C31 C33:C39 B35:B39 C41:C42 B44:C45">
    <cfRule type="notContainsBlanks" dxfId="13" priority="1">
      <formula>LEN(TRIM(B3))&gt;0</formula>
    </cfRule>
  </conditionalFormatting>
  <hyperlinks>
    <hyperlink ref="E18" r:id="rId1"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sheetPr>
  <dimension ref="A1:H50"/>
  <sheetViews>
    <sheetView workbookViewId="0">
      <selection sqref="A1:XFD1048576"/>
    </sheetView>
  </sheetViews>
  <sheetFormatPr baseColWidth="10" defaultColWidth="14.5" defaultRowHeight="13"/>
  <cols>
    <col min="1" max="1" width="12.5" customWidth="1"/>
    <col min="2" max="2" width="21.33203125" customWidth="1"/>
    <col min="3" max="3" width="18" customWidth="1"/>
    <col min="4" max="4" width="17.5" customWidth="1"/>
    <col min="5" max="5" width="45.6640625" customWidth="1"/>
  </cols>
  <sheetData>
    <row r="1" spans="1:8" ht="42">
      <c r="A1" s="17" t="s">
        <v>759</v>
      </c>
      <c r="B1" s="17" t="s">
        <v>760</v>
      </c>
      <c r="C1" s="17" t="s">
        <v>2</v>
      </c>
      <c r="D1" s="17" t="s">
        <v>3</v>
      </c>
      <c r="E1" s="17" t="s">
        <v>4</v>
      </c>
      <c r="F1" s="17" t="s">
        <v>5</v>
      </c>
      <c r="G1" s="17" t="s">
        <v>6</v>
      </c>
      <c r="H1" s="17" t="s">
        <v>7</v>
      </c>
    </row>
    <row r="2" spans="1:8">
      <c r="A2" s="232" t="s">
        <v>8</v>
      </c>
      <c r="B2" s="222"/>
      <c r="C2" s="222"/>
      <c r="D2" s="222"/>
      <c r="E2" s="223"/>
      <c r="F2" s="233">
        <v>43941</v>
      </c>
      <c r="G2" s="222"/>
      <c r="H2" s="223"/>
    </row>
    <row r="3" spans="1:8" ht="42">
      <c r="A3" s="17">
        <v>1</v>
      </c>
      <c r="B3" s="17" t="s">
        <v>1495</v>
      </c>
      <c r="C3" s="17" t="s">
        <v>1497</v>
      </c>
      <c r="D3" s="17" t="s">
        <v>26</v>
      </c>
      <c r="E3" s="17" t="s">
        <v>1498</v>
      </c>
      <c r="F3" s="17" t="s">
        <v>163</v>
      </c>
      <c r="G3" s="17" t="s">
        <v>1499</v>
      </c>
      <c r="H3" s="17"/>
    </row>
    <row r="4" spans="1:8" ht="112">
      <c r="A4" s="17">
        <v>2</v>
      </c>
      <c r="B4" s="17" t="s">
        <v>899</v>
      </c>
      <c r="C4" s="17" t="s">
        <v>865</v>
      </c>
      <c r="D4" s="17" t="s">
        <v>26</v>
      </c>
      <c r="E4" s="17" t="s">
        <v>1483</v>
      </c>
      <c r="F4" s="17" t="s">
        <v>428</v>
      </c>
      <c r="G4" s="17" t="s">
        <v>868</v>
      </c>
      <c r="H4" s="17" t="s">
        <v>32</v>
      </c>
    </row>
    <row r="5" spans="1:8" ht="56">
      <c r="A5" s="17">
        <v>3</v>
      </c>
      <c r="B5" s="17" t="s">
        <v>870</v>
      </c>
      <c r="C5" s="17" t="s">
        <v>47</v>
      </c>
      <c r="D5" s="17" t="s">
        <v>26</v>
      </c>
      <c r="E5" s="17" t="s">
        <v>1504</v>
      </c>
      <c r="F5" s="17" t="s">
        <v>779</v>
      </c>
      <c r="G5" s="17" t="s">
        <v>1505</v>
      </c>
      <c r="H5" s="17" t="s">
        <v>51</v>
      </c>
    </row>
    <row r="6" spans="1:8" ht="42">
      <c r="A6" s="17">
        <v>4</v>
      </c>
      <c r="B6" s="17" t="s">
        <v>777</v>
      </c>
      <c r="C6" s="17" t="s">
        <v>907</v>
      </c>
      <c r="D6" s="17" t="s">
        <v>26</v>
      </c>
      <c r="E6" s="17" t="s">
        <v>1506</v>
      </c>
      <c r="F6" s="17" t="s">
        <v>909</v>
      </c>
      <c r="G6" s="17" t="s">
        <v>862</v>
      </c>
      <c r="H6" s="17" t="s">
        <v>45</v>
      </c>
    </row>
    <row r="7" spans="1:8" ht="112">
      <c r="A7" s="17">
        <v>5</v>
      </c>
      <c r="B7" s="17" t="s">
        <v>94</v>
      </c>
      <c r="C7" s="17" t="s">
        <v>133</v>
      </c>
      <c r="D7" s="17" t="s">
        <v>113</v>
      </c>
      <c r="E7" s="17" t="s">
        <v>1507</v>
      </c>
      <c r="F7" s="17" t="s">
        <v>115</v>
      </c>
      <c r="G7" s="17" t="s">
        <v>519</v>
      </c>
      <c r="H7" s="17" t="s">
        <v>103</v>
      </c>
    </row>
    <row r="8" spans="1:8" ht="56">
      <c r="A8" s="17">
        <v>6</v>
      </c>
      <c r="B8" s="17" t="s">
        <v>131</v>
      </c>
      <c r="C8" s="89" t="s">
        <v>1006</v>
      </c>
      <c r="D8" s="17" t="s">
        <v>26</v>
      </c>
      <c r="E8" s="17" t="s">
        <v>1508</v>
      </c>
      <c r="F8" s="17" t="s">
        <v>1509</v>
      </c>
      <c r="G8" s="17" t="s">
        <v>1123</v>
      </c>
      <c r="H8" s="17" t="s">
        <v>664</v>
      </c>
    </row>
    <row r="9" spans="1:8" ht="84">
      <c r="A9" s="17">
        <v>7</v>
      </c>
      <c r="B9" s="17" t="s">
        <v>131</v>
      </c>
      <c r="C9" s="17" t="s">
        <v>1510</v>
      </c>
      <c r="D9" s="131" t="s">
        <v>26</v>
      </c>
      <c r="E9" s="115" t="s">
        <v>1512</v>
      </c>
      <c r="F9" s="17" t="s">
        <v>1514</v>
      </c>
      <c r="G9" s="115" t="s">
        <v>787</v>
      </c>
      <c r="H9" s="115" t="s">
        <v>302</v>
      </c>
    </row>
    <row r="10" spans="1:8">
      <c r="A10" s="102"/>
      <c r="B10" s="102"/>
      <c r="C10" s="102"/>
      <c r="D10" s="74"/>
      <c r="E10" s="74"/>
      <c r="F10" s="74"/>
      <c r="G10" s="74"/>
      <c r="H10" s="74"/>
    </row>
    <row r="11" spans="1:8">
      <c r="A11" s="232" t="s">
        <v>46</v>
      </c>
      <c r="B11" s="222"/>
      <c r="C11" s="222"/>
      <c r="D11" s="222"/>
      <c r="E11" s="223"/>
      <c r="F11" s="233">
        <v>43942</v>
      </c>
      <c r="G11" s="222"/>
      <c r="H11" s="223"/>
    </row>
    <row r="12" spans="1:8" ht="42">
      <c r="A12" s="17">
        <v>1</v>
      </c>
      <c r="B12" s="17" t="s">
        <v>25</v>
      </c>
      <c r="C12" s="17" t="s">
        <v>1078</v>
      </c>
      <c r="D12" s="74"/>
      <c r="E12" s="17" t="s">
        <v>1523</v>
      </c>
      <c r="F12" s="17" t="s">
        <v>1524</v>
      </c>
      <c r="G12" s="17" t="s">
        <v>1525</v>
      </c>
      <c r="H12" s="74"/>
    </row>
    <row r="13" spans="1:8" ht="28">
      <c r="A13" s="17">
        <v>2</v>
      </c>
      <c r="B13" s="17" t="s">
        <v>870</v>
      </c>
      <c r="C13" s="17" t="s">
        <v>47</v>
      </c>
      <c r="D13" s="17" t="s">
        <v>228</v>
      </c>
      <c r="E13" s="17" t="s">
        <v>1504</v>
      </c>
      <c r="F13" s="17" t="s">
        <v>84</v>
      </c>
      <c r="G13" s="17" t="s">
        <v>1505</v>
      </c>
      <c r="H13" s="17" t="s">
        <v>51</v>
      </c>
    </row>
    <row r="14" spans="1:8" ht="126">
      <c r="A14" s="17">
        <v>3</v>
      </c>
      <c r="B14" s="17" t="s">
        <v>864</v>
      </c>
      <c r="C14" s="17" t="s">
        <v>865</v>
      </c>
      <c r="D14" s="17" t="s">
        <v>228</v>
      </c>
      <c r="E14" s="17" t="s">
        <v>1522</v>
      </c>
      <c r="F14" s="17" t="s">
        <v>1531</v>
      </c>
      <c r="G14" s="17" t="s">
        <v>868</v>
      </c>
      <c r="H14" s="17" t="s">
        <v>819</v>
      </c>
    </row>
    <row r="15" spans="1:8" ht="48">
      <c r="A15" s="242">
        <v>4</v>
      </c>
      <c r="B15" s="17" t="s">
        <v>201</v>
      </c>
      <c r="C15" s="17" t="s">
        <v>1515</v>
      </c>
      <c r="D15" s="115" t="s">
        <v>26</v>
      </c>
      <c r="E15" s="52" t="s">
        <v>1516</v>
      </c>
      <c r="F15" s="132" t="s">
        <v>1534</v>
      </c>
      <c r="G15" s="17" t="s">
        <v>1535</v>
      </c>
      <c r="H15" s="17" t="s">
        <v>1518</v>
      </c>
    </row>
    <row r="16" spans="1:8" ht="84">
      <c r="A16" s="231"/>
      <c r="B16" s="17" t="s">
        <v>201</v>
      </c>
      <c r="C16" s="17" t="s">
        <v>1030</v>
      </c>
      <c r="D16" s="17" t="s">
        <v>1519</v>
      </c>
      <c r="E16" s="17" t="s">
        <v>1536</v>
      </c>
      <c r="F16" s="17" t="s">
        <v>1537</v>
      </c>
      <c r="G16" s="17" t="s">
        <v>1535</v>
      </c>
      <c r="H16" s="17" t="s">
        <v>51</v>
      </c>
    </row>
    <row r="17" spans="1:8" ht="42">
      <c r="A17" s="17">
        <v>5</v>
      </c>
      <c r="B17" s="17" t="s">
        <v>1258</v>
      </c>
      <c r="C17" s="17" t="s">
        <v>907</v>
      </c>
      <c r="D17" s="17" t="s">
        <v>26</v>
      </c>
      <c r="E17" s="133" t="s">
        <v>1540</v>
      </c>
      <c r="F17" s="17" t="s">
        <v>909</v>
      </c>
      <c r="G17" s="17" t="s">
        <v>1128</v>
      </c>
      <c r="H17" s="17" t="s">
        <v>51</v>
      </c>
    </row>
    <row r="18" spans="1:8" ht="252">
      <c r="A18" s="17">
        <v>6</v>
      </c>
      <c r="B18" s="17" t="s">
        <v>1494</v>
      </c>
      <c r="C18" s="17" t="s">
        <v>1496</v>
      </c>
      <c r="D18" s="17" t="s">
        <v>26</v>
      </c>
      <c r="E18" s="55" t="s">
        <v>1543</v>
      </c>
      <c r="F18" s="17" t="s">
        <v>1545</v>
      </c>
      <c r="G18" s="103">
        <v>43943</v>
      </c>
      <c r="H18" s="17" t="s">
        <v>280</v>
      </c>
    </row>
    <row r="19" spans="1:8" ht="70">
      <c r="A19" s="17">
        <v>7</v>
      </c>
      <c r="B19" s="17" t="s">
        <v>800</v>
      </c>
      <c r="C19" s="17" t="s">
        <v>1485</v>
      </c>
      <c r="D19" s="17" t="s">
        <v>26</v>
      </c>
      <c r="E19" s="17" t="s">
        <v>1547</v>
      </c>
      <c r="F19" s="17" t="s">
        <v>1548</v>
      </c>
      <c r="G19" s="17" t="s">
        <v>1549</v>
      </c>
      <c r="H19" s="17" t="s">
        <v>1419</v>
      </c>
    </row>
    <row r="20" spans="1:8">
      <c r="A20" s="102"/>
      <c r="B20" s="102"/>
      <c r="C20" s="102"/>
      <c r="D20" s="74"/>
      <c r="E20" s="74"/>
      <c r="F20" s="74"/>
      <c r="G20" s="74"/>
      <c r="H20" s="74"/>
    </row>
    <row r="21" spans="1:8">
      <c r="A21" s="232" t="s">
        <v>82</v>
      </c>
      <c r="B21" s="222"/>
      <c r="C21" s="222"/>
      <c r="D21" s="222"/>
      <c r="E21" s="223"/>
      <c r="F21" s="233">
        <v>43943</v>
      </c>
      <c r="G21" s="222"/>
      <c r="H21" s="223"/>
    </row>
    <row r="22" spans="1:8" ht="56">
      <c r="A22" s="17">
        <v>1</v>
      </c>
      <c r="B22" s="17" t="s">
        <v>25</v>
      </c>
      <c r="C22" s="17" t="s">
        <v>1560</v>
      </c>
      <c r="D22" s="17" t="s">
        <v>308</v>
      </c>
      <c r="E22" s="17" t="s">
        <v>1561</v>
      </c>
      <c r="F22" s="17" t="s">
        <v>1562</v>
      </c>
      <c r="G22" s="17" t="s">
        <v>1563</v>
      </c>
      <c r="H22" s="74"/>
    </row>
    <row r="23" spans="1:8" ht="409.6">
      <c r="A23" s="17">
        <v>2</v>
      </c>
      <c r="B23" s="17" t="s">
        <v>1494</v>
      </c>
      <c r="C23" s="17" t="s">
        <v>1496</v>
      </c>
      <c r="D23" s="17" t="s">
        <v>844</v>
      </c>
      <c r="E23" s="55" t="s">
        <v>1566</v>
      </c>
      <c r="F23" s="17" t="s">
        <v>1569</v>
      </c>
      <c r="G23" s="17" t="s">
        <v>1559</v>
      </c>
      <c r="H23" s="17" t="s">
        <v>51</v>
      </c>
    </row>
    <row r="24" spans="1:8" ht="98">
      <c r="A24" s="17">
        <v>3</v>
      </c>
      <c r="B24" s="17" t="s">
        <v>843</v>
      </c>
      <c r="C24" s="17" t="s">
        <v>1078</v>
      </c>
      <c r="D24" s="17" t="s">
        <v>844</v>
      </c>
      <c r="E24" s="17" t="s">
        <v>1572</v>
      </c>
      <c r="F24" s="17" t="s">
        <v>1574</v>
      </c>
      <c r="G24" s="17" t="s">
        <v>1575</v>
      </c>
      <c r="H24" s="74"/>
    </row>
    <row r="25" spans="1:8" ht="409.6">
      <c r="A25" s="17">
        <v>4</v>
      </c>
      <c r="B25" s="17" t="s">
        <v>1556</v>
      </c>
      <c r="C25" s="17" t="s">
        <v>1576</v>
      </c>
      <c r="D25" s="17" t="s">
        <v>844</v>
      </c>
      <c r="E25" s="55" t="s">
        <v>1557</v>
      </c>
      <c r="F25" s="17" t="s">
        <v>1581</v>
      </c>
      <c r="G25" s="17" t="s">
        <v>1559</v>
      </c>
      <c r="H25" s="17" t="s">
        <v>51</v>
      </c>
    </row>
    <row r="26" spans="1:8" ht="56">
      <c r="A26" s="242">
        <v>5</v>
      </c>
      <c r="B26" s="17" t="s">
        <v>201</v>
      </c>
      <c r="C26" s="17" t="s">
        <v>1515</v>
      </c>
      <c r="D26" s="115" t="s">
        <v>26</v>
      </c>
      <c r="E26" s="52" t="s">
        <v>1583</v>
      </c>
      <c r="F26" s="17" t="s">
        <v>1534</v>
      </c>
      <c r="G26" s="17" t="s">
        <v>1584</v>
      </c>
      <c r="H26" s="17" t="s">
        <v>1518</v>
      </c>
    </row>
    <row r="27" spans="1:8" ht="84">
      <c r="A27" s="231"/>
      <c r="B27" s="17" t="s">
        <v>201</v>
      </c>
      <c r="C27" s="17" t="s">
        <v>1030</v>
      </c>
      <c r="D27" s="17" t="s">
        <v>1519</v>
      </c>
      <c r="E27" s="17" t="s">
        <v>1585</v>
      </c>
      <c r="F27" s="17" t="s">
        <v>1586</v>
      </c>
      <c r="G27" s="17" t="s">
        <v>1587</v>
      </c>
      <c r="H27" s="17" t="s">
        <v>1532</v>
      </c>
    </row>
    <row r="28" spans="1:8" ht="42">
      <c r="A28" s="17">
        <v>6</v>
      </c>
      <c r="B28" s="17" t="s">
        <v>1495</v>
      </c>
      <c r="C28" s="17" t="s">
        <v>1497</v>
      </c>
      <c r="D28" s="17" t="s">
        <v>26</v>
      </c>
      <c r="E28" s="17" t="s">
        <v>1589</v>
      </c>
      <c r="F28" s="17" t="s">
        <v>1590</v>
      </c>
      <c r="G28" s="17"/>
      <c r="H28" s="74"/>
    </row>
    <row r="29" spans="1:8">
      <c r="A29" s="102"/>
      <c r="B29" s="102"/>
      <c r="C29" s="102"/>
      <c r="D29" s="74"/>
      <c r="E29" s="74"/>
      <c r="F29" s="74"/>
      <c r="G29" s="74"/>
      <c r="H29" s="74"/>
    </row>
    <row r="30" spans="1:8">
      <c r="A30" s="232" t="s">
        <v>109</v>
      </c>
      <c r="B30" s="222"/>
      <c r="C30" s="222"/>
      <c r="D30" s="222"/>
      <c r="E30" s="223"/>
      <c r="F30" s="233">
        <v>43944</v>
      </c>
      <c r="G30" s="222"/>
      <c r="H30" s="223"/>
    </row>
    <row r="31" spans="1:8" ht="154">
      <c r="A31" s="17">
        <v>1</v>
      </c>
      <c r="B31" s="17" t="s">
        <v>1494</v>
      </c>
      <c r="C31" s="17" t="s">
        <v>1496</v>
      </c>
      <c r="D31" s="17" t="s">
        <v>844</v>
      </c>
      <c r="E31" s="17" t="s">
        <v>1594</v>
      </c>
      <c r="F31" s="17" t="s">
        <v>1595</v>
      </c>
      <c r="G31" s="103">
        <v>43946</v>
      </c>
      <c r="H31" s="17" t="s">
        <v>51</v>
      </c>
    </row>
    <row r="32" spans="1:8" ht="238">
      <c r="A32" s="17">
        <v>2</v>
      </c>
      <c r="B32" s="17" t="s">
        <v>1556</v>
      </c>
      <c r="C32" s="17" t="s">
        <v>1576</v>
      </c>
      <c r="D32" s="17" t="s">
        <v>844</v>
      </c>
      <c r="E32" s="55" t="s">
        <v>1596</v>
      </c>
      <c r="F32" s="17" t="s">
        <v>1597</v>
      </c>
      <c r="G32" s="103">
        <v>43948</v>
      </c>
      <c r="H32" s="17" t="s">
        <v>51</v>
      </c>
    </row>
    <row r="33" spans="1:8" ht="42">
      <c r="A33" s="17">
        <v>3</v>
      </c>
      <c r="B33" s="17" t="s">
        <v>870</v>
      </c>
      <c r="C33" s="17" t="s">
        <v>47</v>
      </c>
      <c r="D33" s="17" t="s">
        <v>26</v>
      </c>
      <c r="E33" s="17" t="s">
        <v>1469</v>
      </c>
      <c r="F33" s="17" t="s">
        <v>84</v>
      </c>
      <c r="G33" s="17" t="s">
        <v>1505</v>
      </c>
      <c r="H33" s="17" t="s">
        <v>51</v>
      </c>
    </row>
    <row r="34" spans="1:8" ht="56">
      <c r="A34" s="242">
        <v>4</v>
      </c>
      <c r="B34" s="17" t="s">
        <v>201</v>
      </c>
      <c r="C34" s="17" t="s">
        <v>1515</v>
      </c>
      <c r="D34" s="115" t="s">
        <v>26</v>
      </c>
      <c r="E34" s="52" t="s">
        <v>1564</v>
      </c>
      <c r="F34" s="115" t="s">
        <v>1598</v>
      </c>
      <c r="G34" s="17" t="s">
        <v>1599</v>
      </c>
      <c r="H34" s="17" t="s">
        <v>1518</v>
      </c>
    </row>
    <row r="35" spans="1:8" ht="84">
      <c r="A35" s="231"/>
      <c r="B35" s="17" t="s">
        <v>201</v>
      </c>
      <c r="C35" s="17" t="s">
        <v>1030</v>
      </c>
      <c r="D35" s="17" t="s">
        <v>1519</v>
      </c>
      <c r="E35" s="17" t="s">
        <v>1600</v>
      </c>
      <c r="F35" s="17" t="s">
        <v>1537</v>
      </c>
      <c r="G35" s="17" t="s">
        <v>1601</v>
      </c>
      <c r="H35" s="17" t="s">
        <v>1553</v>
      </c>
    </row>
    <row r="36" spans="1:8" ht="28">
      <c r="A36" s="17">
        <v>5</v>
      </c>
      <c r="B36" s="17" t="s">
        <v>25</v>
      </c>
      <c r="C36" s="17" t="s">
        <v>1078</v>
      </c>
      <c r="D36" s="17" t="s">
        <v>228</v>
      </c>
      <c r="E36" s="17" t="s">
        <v>1602</v>
      </c>
      <c r="F36" s="17" t="s">
        <v>1603</v>
      </c>
      <c r="G36" s="17" t="s">
        <v>479</v>
      </c>
      <c r="H36" s="74"/>
    </row>
    <row r="37" spans="1:8" ht="112">
      <c r="A37" s="17">
        <v>6</v>
      </c>
      <c r="B37" s="17" t="s">
        <v>899</v>
      </c>
      <c r="C37" s="17" t="s">
        <v>865</v>
      </c>
      <c r="D37" s="17" t="s">
        <v>228</v>
      </c>
      <c r="E37" s="17" t="s">
        <v>1483</v>
      </c>
      <c r="F37" s="17" t="s">
        <v>1604</v>
      </c>
      <c r="G37" s="17" t="s">
        <v>868</v>
      </c>
      <c r="H37" s="17" t="s">
        <v>819</v>
      </c>
    </row>
    <row r="38" spans="1:8">
      <c r="A38" s="102"/>
      <c r="B38" s="102"/>
      <c r="C38" s="102"/>
      <c r="D38" s="74"/>
      <c r="E38" s="74"/>
      <c r="F38" s="74"/>
      <c r="G38" s="74"/>
      <c r="H38" s="74"/>
    </row>
    <row r="39" spans="1:8">
      <c r="A39" s="232" t="s">
        <v>127</v>
      </c>
      <c r="B39" s="222"/>
      <c r="C39" s="222"/>
      <c r="D39" s="222"/>
      <c r="E39" s="223"/>
      <c r="F39" s="233">
        <v>43945</v>
      </c>
      <c r="G39" s="222"/>
      <c r="H39" s="223"/>
    </row>
    <row r="40" spans="1:8" ht="70">
      <c r="A40" s="17">
        <v>1</v>
      </c>
      <c r="B40" s="17" t="s">
        <v>25</v>
      </c>
      <c r="C40" s="17" t="s">
        <v>1078</v>
      </c>
      <c r="D40" s="17" t="s">
        <v>879</v>
      </c>
      <c r="E40" s="17" t="s">
        <v>1605</v>
      </c>
      <c r="F40" s="17" t="s">
        <v>1606</v>
      </c>
      <c r="G40" s="17" t="s">
        <v>479</v>
      </c>
      <c r="H40" s="74"/>
    </row>
    <row r="41" spans="1:8" ht="42">
      <c r="A41" s="242">
        <v>2</v>
      </c>
      <c r="B41" s="242" t="s">
        <v>1544</v>
      </c>
      <c r="C41" s="242" t="s">
        <v>1546</v>
      </c>
      <c r="D41" s="17" t="s">
        <v>26</v>
      </c>
      <c r="E41" s="28" t="str">
        <f>HYPERLINK("https://drive.google.com/file/d/1Ii7t0qU4w77o0Rqzv8HjmZnTLsxoW9lj/view?usp=sharing","Ссылка на презентацию. Параграф 36-37. Переменные. Цикл с условием")</f>
        <v>Ссылка на презентацию. Параграф 36-37. Переменные. Цикл с условием</v>
      </c>
      <c r="F41" s="244" t="str">
        <f>HYPERLINK("https://forms.gle/PE2HBZDzQqfsasVb8","Пройти тест по ссылке")</f>
        <v>Пройти тест по ссылке</v>
      </c>
      <c r="G41" s="242" t="s">
        <v>1635</v>
      </c>
      <c r="H41" s="242" t="s">
        <v>32</v>
      </c>
    </row>
    <row r="42" spans="1:8" ht="14">
      <c r="A42" s="230"/>
      <c r="B42" s="231"/>
      <c r="C42" s="231"/>
      <c r="D42" s="17" t="s">
        <v>427</v>
      </c>
      <c r="E42" s="28" t="str">
        <f>HYPERLINK("https://resh.edu.ru/subject/lesson/1361/","Видеоурок на тему ""Цикл с условием""")</f>
        <v>Видеоурок на тему "Цикл с условием"</v>
      </c>
      <c r="F42" s="231"/>
      <c r="G42" s="231"/>
      <c r="H42" s="231"/>
    </row>
    <row r="43" spans="1:8" ht="42">
      <c r="A43" s="230"/>
      <c r="B43" s="242" t="s">
        <v>1544</v>
      </c>
      <c r="C43" s="242" t="s">
        <v>1643</v>
      </c>
      <c r="D43" s="17" t="s">
        <v>26</v>
      </c>
      <c r="E43" s="28" t="str">
        <f>HYPERLINK("https://drive.google.com/file/d/1Ii7t0qU4w77o0Rqzv8HjmZnTLsxoW9lj/view?usp=sharing","Ссылка на презентацию. Параграф 36-37. Переменные. Цикл с условием")</f>
        <v>Ссылка на презентацию. Параграф 36-37. Переменные. Цикл с условием</v>
      </c>
      <c r="F43" s="244" t="str">
        <f>HYPERLINK("https://forms.gle/PE2HBZDzQqfsasVb8","Пройти тест по ссылке")</f>
        <v>Пройти тест по ссылке</v>
      </c>
      <c r="G43" s="242" t="s">
        <v>1656</v>
      </c>
      <c r="H43" s="242" t="s">
        <v>819</v>
      </c>
    </row>
    <row r="44" spans="1:8" ht="14">
      <c r="A44" s="231"/>
      <c r="B44" s="231"/>
      <c r="C44" s="231"/>
      <c r="D44" s="17" t="s">
        <v>418</v>
      </c>
      <c r="E44" s="28" t="str">
        <f>HYPERLINK("https://resh.edu.ru/subject/lesson/1361/","Видеоурок на тему ""Цикл с условием""")</f>
        <v>Видеоурок на тему "Цикл с условием"</v>
      </c>
      <c r="F44" s="231"/>
      <c r="G44" s="231"/>
      <c r="H44" s="231"/>
    </row>
    <row r="45" spans="1:8" ht="42">
      <c r="A45" s="17">
        <v>3</v>
      </c>
      <c r="B45" s="17" t="s">
        <v>843</v>
      </c>
      <c r="C45" s="17" t="s">
        <v>1078</v>
      </c>
      <c r="D45" s="17" t="s">
        <v>879</v>
      </c>
      <c r="E45" s="17" t="s">
        <v>1657</v>
      </c>
      <c r="F45" s="52" t="s">
        <v>1658</v>
      </c>
      <c r="G45" s="17" t="s">
        <v>1659</v>
      </c>
      <c r="H45" s="74"/>
    </row>
    <row r="46" spans="1:8" ht="56">
      <c r="A46" s="242">
        <v>4</v>
      </c>
      <c r="B46" s="17" t="s">
        <v>201</v>
      </c>
      <c r="C46" s="17" t="s">
        <v>1515</v>
      </c>
      <c r="D46" s="115" t="s">
        <v>1660</v>
      </c>
      <c r="E46" s="137" t="s">
        <v>1661</v>
      </c>
      <c r="F46" s="115" t="s">
        <v>1598</v>
      </c>
      <c r="G46" s="17" t="s">
        <v>1662</v>
      </c>
      <c r="H46" s="17" t="s">
        <v>1518</v>
      </c>
    </row>
    <row r="47" spans="1:8" ht="84">
      <c r="A47" s="231"/>
      <c r="B47" s="17" t="s">
        <v>201</v>
      </c>
      <c r="C47" s="17" t="s">
        <v>1030</v>
      </c>
      <c r="D47" s="17" t="s">
        <v>1519</v>
      </c>
      <c r="E47" s="17" t="s">
        <v>1663</v>
      </c>
      <c r="F47" s="17" t="s">
        <v>1664</v>
      </c>
      <c r="G47" s="17" t="s">
        <v>1665</v>
      </c>
      <c r="H47" s="17" t="s">
        <v>788</v>
      </c>
    </row>
    <row r="48" spans="1:8" ht="42">
      <c r="A48" s="17">
        <v>5</v>
      </c>
      <c r="B48" s="17" t="s">
        <v>777</v>
      </c>
      <c r="C48" s="17" t="s">
        <v>907</v>
      </c>
      <c r="D48" s="17" t="s">
        <v>26</v>
      </c>
      <c r="E48" s="17" t="s">
        <v>1653</v>
      </c>
      <c r="F48" s="17" t="s">
        <v>909</v>
      </c>
      <c r="G48" s="17" t="s">
        <v>1654</v>
      </c>
      <c r="H48" s="17" t="s">
        <v>1555</v>
      </c>
    </row>
    <row r="49" spans="1:8" ht="56">
      <c r="A49" s="242">
        <v>6</v>
      </c>
      <c r="B49" s="17" t="s">
        <v>201</v>
      </c>
      <c r="C49" s="17" t="s">
        <v>1515</v>
      </c>
      <c r="D49" s="115" t="s">
        <v>26</v>
      </c>
      <c r="E49" s="115" t="s">
        <v>1667</v>
      </c>
      <c r="F49" s="115" t="s">
        <v>1598</v>
      </c>
      <c r="G49" s="138" t="s">
        <v>1662</v>
      </c>
      <c r="H49" s="115" t="s">
        <v>1518</v>
      </c>
    </row>
    <row r="50" spans="1:8" ht="84">
      <c r="A50" s="231"/>
      <c r="B50" s="17" t="s">
        <v>201</v>
      </c>
      <c r="C50" s="17" t="s">
        <v>1030</v>
      </c>
      <c r="D50" s="17" t="s">
        <v>1519</v>
      </c>
      <c r="E50" s="17" t="s">
        <v>1668</v>
      </c>
      <c r="F50" s="17" t="s">
        <v>1060</v>
      </c>
      <c r="G50" s="17" t="s">
        <v>1669</v>
      </c>
      <c r="H50" s="17" t="s">
        <v>887</v>
      </c>
    </row>
  </sheetData>
  <mergeCells count="26">
    <mergeCell ref="A46:A47"/>
    <mergeCell ref="A49:A50"/>
    <mergeCell ref="A26:A27"/>
    <mergeCell ref="A30:E30"/>
    <mergeCell ref="F30:H30"/>
    <mergeCell ref="A34:A35"/>
    <mergeCell ref="A39:E39"/>
    <mergeCell ref="F39:H39"/>
    <mergeCell ref="H41:H42"/>
    <mergeCell ref="F43:F44"/>
    <mergeCell ref="G43:G44"/>
    <mergeCell ref="H43:H44"/>
    <mergeCell ref="A41:A44"/>
    <mergeCell ref="B43:B44"/>
    <mergeCell ref="C43:C44"/>
    <mergeCell ref="A21:E21"/>
    <mergeCell ref="F21:H21"/>
    <mergeCell ref="B41:B42"/>
    <mergeCell ref="C41:C42"/>
    <mergeCell ref="F41:F42"/>
    <mergeCell ref="G41:G42"/>
    <mergeCell ref="A2:E2"/>
    <mergeCell ref="F2:H2"/>
    <mergeCell ref="A11:E11"/>
    <mergeCell ref="F11:H11"/>
    <mergeCell ref="A15:A16"/>
  </mergeCells>
  <conditionalFormatting sqref="B3:C9 B12:B16 C12:C17 B19:C20 B22 C22:C25 B27:C29 B31:B32 C31:C33 B35:C38 B40:C42 C47 C50">
    <cfRule type="notContainsBlanks" dxfId="12" priority="1">
      <formula>LEN(TRIM(B3))&gt;0</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sheetPr>
  <dimension ref="A1:H43"/>
  <sheetViews>
    <sheetView workbookViewId="0">
      <selection sqref="A1:XFD1048576"/>
    </sheetView>
  </sheetViews>
  <sheetFormatPr baseColWidth="10" defaultColWidth="14.5" defaultRowHeight="13"/>
  <cols>
    <col min="1" max="1" width="12.5" customWidth="1"/>
    <col min="2" max="2" width="25.1640625" customWidth="1"/>
    <col min="3" max="3" width="17.1640625" customWidth="1"/>
    <col min="5" max="5" width="45.5" customWidth="1"/>
  </cols>
  <sheetData>
    <row r="1" spans="1:8" ht="42">
      <c r="A1" s="17" t="s">
        <v>1538</v>
      </c>
      <c r="B1" s="17" t="s">
        <v>760</v>
      </c>
      <c r="C1" s="17" t="s">
        <v>2</v>
      </c>
      <c r="D1" s="17" t="s">
        <v>3</v>
      </c>
      <c r="E1" s="17" t="s">
        <v>4</v>
      </c>
      <c r="F1" s="17" t="s">
        <v>5</v>
      </c>
      <c r="G1" s="17" t="s">
        <v>6</v>
      </c>
      <c r="H1" s="17" t="s">
        <v>7</v>
      </c>
    </row>
    <row r="2" spans="1:8">
      <c r="A2" s="232" t="s">
        <v>8</v>
      </c>
      <c r="B2" s="222"/>
      <c r="C2" s="222"/>
      <c r="D2" s="222"/>
      <c r="E2" s="223"/>
      <c r="F2" s="233">
        <v>43941</v>
      </c>
      <c r="G2" s="222"/>
      <c r="H2" s="223"/>
    </row>
    <row r="3" spans="1:8" ht="98">
      <c r="A3" s="17">
        <v>1</v>
      </c>
      <c r="B3" s="17" t="s">
        <v>25</v>
      </c>
      <c r="C3" s="17" t="s">
        <v>1259</v>
      </c>
      <c r="D3" s="17" t="s">
        <v>1490</v>
      </c>
      <c r="E3" s="17" t="s">
        <v>1491</v>
      </c>
      <c r="F3" s="17" t="s">
        <v>1492</v>
      </c>
      <c r="G3" s="17" t="s">
        <v>1493</v>
      </c>
      <c r="H3" s="17" t="s">
        <v>1405</v>
      </c>
    </row>
    <row r="4" spans="1:8" ht="42">
      <c r="A4" s="242">
        <v>2</v>
      </c>
      <c r="B4" s="242" t="s">
        <v>1544</v>
      </c>
      <c r="C4" s="242" t="s">
        <v>1546</v>
      </c>
      <c r="D4" s="17" t="s">
        <v>26</v>
      </c>
      <c r="E4" s="28" t="str">
        <f>HYPERLINK("https://drive.google.com/file/d/1Ii7t0qU4w77o0Rqzv8HjmZnTLsxoW9lj/view?usp=sharing","Ссылка на презентацию. Параграф 36-37. Переменные. Цикл с условием")</f>
        <v>Ссылка на презентацию. Параграф 36-37. Переменные. Цикл с условием</v>
      </c>
      <c r="F4" s="245" t="str">
        <f>HYPERLINK("https://forms.gle/PE2HBZDzQqfsasVb8","Пройти тест по ссылке")</f>
        <v>Пройти тест по ссылке</v>
      </c>
      <c r="G4" s="242" t="s">
        <v>1593</v>
      </c>
      <c r="H4" s="242" t="s">
        <v>32</v>
      </c>
    </row>
    <row r="5" spans="1:8" ht="14">
      <c r="A5" s="231"/>
      <c r="B5" s="231"/>
      <c r="C5" s="231"/>
      <c r="D5" s="17" t="s">
        <v>427</v>
      </c>
      <c r="E5" s="28" t="str">
        <f>HYPERLINK("https://resh.edu.ru/subject/lesson/1361/","Видеоурок на тему ""Цикл с условием""")</f>
        <v>Видеоурок на тему "Цикл с условием"</v>
      </c>
      <c r="F5" s="226"/>
      <c r="G5" s="231"/>
      <c r="H5" s="231"/>
    </row>
    <row r="6" spans="1:8" ht="42">
      <c r="A6" s="17">
        <v>3</v>
      </c>
      <c r="B6" s="17" t="s">
        <v>777</v>
      </c>
      <c r="C6" s="17" t="s">
        <v>907</v>
      </c>
      <c r="D6" s="17" t="s">
        <v>26</v>
      </c>
      <c r="E6" s="17" t="s">
        <v>1506</v>
      </c>
      <c r="F6" s="17" t="s">
        <v>909</v>
      </c>
      <c r="G6" s="17" t="s">
        <v>862</v>
      </c>
      <c r="H6" s="17" t="s">
        <v>51</v>
      </c>
    </row>
    <row r="7" spans="1:8" ht="42">
      <c r="A7" s="17">
        <v>4</v>
      </c>
      <c r="B7" s="17" t="s">
        <v>870</v>
      </c>
      <c r="C7" s="17" t="s">
        <v>294</v>
      </c>
      <c r="D7" s="17" t="s">
        <v>26</v>
      </c>
      <c r="E7" s="17" t="s">
        <v>1607</v>
      </c>
      <c r="F7" s="17" t="s">
        <v>1090</v>
      </c>
      <c r="G7" s="17" t="s">
        <v>1091</v>
      </c>
      <c r="H7" s="17" t="s">
        <v>299</v>
      </c>
    </row>
    <row r="8" spans="1:8" ht="70">
      <c r="A8" s="17">
        <v>5</v>
      </c>
      <c r="B8" s="17" t="s">
        <v>843</v>
      </c>
      <c r="C8" s="17" t="s">
        <v>1012</v>
      </c>
      <c r="D8" s="17" t="s">
        <v>26</v>
      </c>
      <c r="E8" s="17" t="s">
        <v>1608</v>
      </c>
      <c r="F8" s="17" t="s">
        <v>1046</v>
      </c>
      <c r="G8" s="17" t="s">
        <v>1203</v>
      </c>
      <c r="H8" s="17" t="s">
        <v>1582</v>
      </c>
    </row>
    <row r="9" spans="1:8" ht="84">
      <c r="A9" s="17">
        <v>6</v>
      </c>
      <c r="B9" s="17" t="s">
        <v>201</v>
      </c>
      <c r="C9" s="79" t="s">
        <v>601</v>
      </c>
      <c r="D9" s="80" t="s">
        <v>26</v>
      </c>
      <c r="E9" s="55" t="s">
        <v>1609</v>
      </c>
      <c r="F9" s="55" t="s">
        <v>1610</v>
      </c>
      <c r="G9" s="55" t="s">
        <v>503</v>
      </c>
      <c r="H9" s="80" t="s">
        <v>604</v>
      </c>
    </row>
    <row r="10" spans="1:8">
      <c r="A10" s="102"/>
      <c r="B10" s="102"/>
      <c r="C10" s="102"/>
      <c r="D10" s="74"/>
      <c r="E10" s="74"/>
      <c r="F10" s="74"/>
      <c r="G10" s="74"/>
      <c r="H10" s="74"/>
    </row>
    <row r="11" spans="1:8">
      <c r="A11" s="232" t="s">
        <v>46</v>
      </c>
      <c r="B11" s="222"/>
      <c r="C11" s="222"/>
      <c r="D11" s="222"/>
      <c r="E11" s="223"/>
      <c r="F11" s="233">
        <v>43942</v>
      </c>
      <c r="G11" s="222"/>
      <c r="H11" s="223"/>
    </row>
    <row r="12" spans="1:8" ht="42">
      <c r="A12" s="17">
        <v>1</v>
      </c>
      <c r="B12" s="17" t="s">
        <v>1494</v>
      </c>
      <c r="C12" s="17" t="s">
        <v>1612</v>
      </c>
      <c r="D12" s="80" t="s">
        <v>26</v>
      </c>
      <c r="E12" s="24" t="s">
        <v>1613</v>
      </c>
      <c r="F12" s="17" t="s">
        <v>1616</v>
      </c>
      <c r="G12" s="24" t="s">
        <v>1617</v>
      </c>
      <c r="H12" s="17" t="s">
        <v>51</v>
      </c>
    </row>
    <row r="13" spans="1:8" ht="42">
      <c r="A13" s="17">
        <v>2</v>
      </c>
      <c r="B13" s="17" t="s">
        <v>870</v>
      </c>
      <c r="C13" s="17" t="s">
        <v>294</v>
      </c>
      <c r="D13" s="17" t="s">
        <v>26</v>
      </c>
      <c r="E13" s="17" t="s">
        <v>1089</v>
      </c>
      <c r="F13" s="17" t="s">
        <v>1090</v>
      </c>
      <c r="G13" s="17" t="s">
        <v>1091</v>
      </c>
      <c r="H13" s="17" t="s">
        <v>299</v>
      </c>
    </row>
    <row r="14" spans="1:8" ht="42">
      <c r="A14" s="17">
        <v>3</v>
      </c>
      <c r="B14" s="17" t="s">
        <v>1556</v>
      </c>
      <c r="C14" s="17" t="s">
        <v>1612</v>
      </c>
      <c r="D14" s="17" t="s">
        <v>26</v>
      </c>
      <c r="E14" s="24" t="s">
        <v>1618</v>
      </c>
      <c r="F14" s="17" t="s">
        <v>1616</v>
      </c>
      <c r="G14" s="17" t="s">
        <v>1619</v>
      </c>
      <c r="H14" s="17" t="s">
        <v>51</v>
      </c>
    </row>
    <row r="15" spans="1:8" ht="70">
      <c r="A15" s="17">
        <v>4</v>
      </c>
      <c r="B15" s="17" t="s">
        <v>800</v>
      </c>
      <c r="C15" s="17" t="s">
        <v>1621</v>
      </c>
      <c r="D15" s="17" t="s">
        <v>26</v>
      </c>
      <c r="E15" s="17" t="s">
        <v>1622</v>
      </c>
      <c r="F15" s="17" t="s">
        <v>1624</v>
      </c>
      <c r="G15" s="17" t="s">
        <v>1625</v>
      </c>
      <c r="H15" s="17" t="s">
        <v>808</v>
      </c>
    </row>
    <row r="16" spans="1:8" ht="56">
      <c r="A16" s="17">
        <v>5</v>
      </c>
      <c r="B16" s="17" t="s">
        <v>201</v>
      </c>
      <c r="C16" s="79" t="s">
        <v>601</v>
      </c>
      <c r="D16" s="80" t="s">
        <v>26</v>
      </c>
      <c r="E16" s="55" t="s">
        <v>1627</v>
      </c>
      <c r="F16" s="55" t="s">
        <v>701</v>
      </c>
      <c r="G16" s="55" t="s">
        <v>503</v>
      </c>
      <c r="H16" s="80" t="s">
        <v>604</v>
      </c>
    </row>
    <row r="17" spans="1:8" ht="112">
      <c r="A17" s="17">
        <v>6</v>
      </c>
      <c r="B17" s="17" t="s">
        <v>899</v>
      </c>
      <c r="C17" s="17" t="s">
        <v>865</v>
      </c>
      <c r="D17" s="17" t="s">
        <v>26</v>
      </c>
      <c r="E17" s="17" t="s">
        <v>1483</v>
      </c>
      <c r="F17" s="17" t="s">
        <v>1604</v>
      </c>
      <c r="G17" s="17" t="s">
        <v>868</v>
      </c>
      <c r="H17" s="17" t="s">
        <v>819</v>
      </c>
    </row>
    <row r="18" spans="1:8">
      <c r="A18" s="102"/>
      <c r="B18" s="102"/>
      <c r="C18" s="102"/>
      <c r="D18" s="74"/>
      <c r="E18" s="74"/>
      <c r="F18" s="74"/>
      <c r="G18" s="74"/>
      <c r="H18" s="74"/>
    </row>
    <row r="19" spans="1:8">
      <c r="A19" s="232" t="s">
        <v>82</v>
      </c>
      <c r="B19" s="222"/>
      <c r="C19" s="222"/>
      <c r="D19" s="222"/>
      <c r="E19" s="223"/>
      <c r="F19" s="233">
        <v>43943</v>
      </c>
      <c r="G19" s="222"/>
      <c r="H19" s="223"/>
    </row>
    <row r="20" spans="1:8" ht="56">
      <c r="A20" s="17">
        <v>1</v>
      </c>
      <c r="B20" s="17" t="s">
        <v>131</v>
      </c>
      <c r="C20" s="89" t="s">
        <v>1006</v>
      </c>
      <c r="D20" s="17" t="s">
        <v>26</v>
      </c>
      <c r="E20" s="17" t="s">
        <v>1508</v>
      </c>
      <c r="F20" s="17" t="s">
        <v>1509</v>
      </c>
      <c r="G20" s="136" t="s">
        <v>1633</v>
      </c>
      <c r="H20" s="17" t="s">
        <v>664</v>
      </c>
    </row>
    <row r="21" spans="1:8" ht="14">
      <c r="A21" s="17">
        <v>2</v>
      </c>
      <c r="B21" s="17" t="s">
        <v>131</v>
      </c>
      <c r="C21" s="102"/>
      <c r="D21" s="74"/>
      <c r="E21" s="74"/>
      <c r="F21" s="74"/>
      <c r="G21" s="74"/>
      <c r="H21" s="74"/>
    </row>
    <row r="22" spans="1:8" ht="42">
      <c r="A22" s="17">
        <v>3</v>
      </c>
      <c r="B22" s="17" t="s">
        <v>1495</v>
      </c>
      <c r="C22" s="17" t="s">
        <v>1623</v>
      </c>
      <c r="D22" s="17" t="s">
        <v>26</v>
      </c>
      <c r="E22" s="17" t="s">
        <v>1636</v>
      </c>
      <c r="F22" s="17" t="s">
        <v>163</v>
      </c>
      <c r="G22" s="17" t="s">
        <v>1499</v>
      </c>
      <c r="H22" s="74"/>
    </row>
    <row r="23" spans="1:8" ht="42">
      <c r="A23" s="17">
        <v>4</v>
      </c>
      <c r="B23" s="17" t="s">
        <v>1494</v>
      </c>
      <c r="C23" s="17" t="s">
        <v>1612</v>
      </c>
      <c r="D23" s="17" t="s">
        <v>26</v>
      </c>
      <c r="E23" s="24" t="s">
        <v>1637</v>
      </c>
      <c r="F23" s="17" t="s">
        <v>1616</v>
      </c>
      <c r="G23" s="17" t="s">
        <v>1638</v>
      </c>
      <c r="H23" s="17" t="s">
        <v>819</v>
      </c>
    </row>
    <row r="24" spans="1:8" ht="70">
      <c r="A24" s="17">
        <v>5</v>
      </c>
      <c r="B24" s="17" t="s">
        <v>843</v>
      </c>
      <c r="C24" s="17" t="s">
        <v>1012</v>
      </c>
      <c r="D24" s="17" t="s">
        <v>26</v>
      </c>
      <c r="E24" s="17" t="s">
        <v>1639</v>
      </c>
      <c r="F24" s="17" t="s">
        <v>1046</v>
      </c>
      <c r="G24" s="17" t="s">
        <v>1640</v>
      </c>
      <c r="H24" s="17" t="s">
        <v>1582</v>
      </c>
    </row>
    <row r="25" spans="1:8" ht="56">
      <c r="A25" s="17">
        <v>6</v>
      </c>
      <c r="B25" s="17" t="s">
        <v>201</v>
      </c>
      <c r="C25" s="79" t="s">
        <v>601</v>
      </c>
      <c r="D25" s="80" t="s">
        <v>26</v>
      </c>
      <c r="E25" s="55" t="s">
        <v>1641</v>
      </c>
      <c r="F25" s="55" t="s">
        <v>701</v>
      </c>
      <c r="G25" s="55"/>
      <c r="H25" s="80" t="s">
        <v>604</v>
      </c>
    </row>
    <row r="26" spans="1:8" ht="42">
      <c r="A26" s="17">
        <v>7</v>
      </c>
      <c r="B26" s="17" t="s">
        <v>1258</v>
      </c>
      <c r="C26" s="17" t="s">
        <v>907</v>
      </c>
      <c r="D26" s="17" t="s">
        <v>26</v>
      </c>
      <c r="E26" s="17" t="s">
        <v>1540</v>
      </c>
      <c r="F26" s="17" t="s">
        <v>909</v>
      </c>
      <c r="G26" s="17" t="s">
        <v>910</v>
      </c>
      <c r="H26" s="17" t="s">
        <v>51</v>
      </c>
    </row>
    <row r="27" spans="1:8">
      <c r="A27" s="102"/>
      <c r="B27" s="102"/>
      <c r="C27" s="102"/>
      <c r="D27" s="74"/>
      <c r="E27" s="74"/>
      <c r="F27" s="74"/>
      <c r="G27" s="74"/>
      <c r="H27" s="74"/>
    </row>
    <row r="28" spans="1:8">
      <c r="A28" s="232" t="s">
        <v>109</v>
      </c>
      <c r="B28" s="222"/>
      <c r="C28" s="222"/>
      <c r="D28" s="222"/>
      <c r="E28" s="223"/>
      <c r="F28" s="233">
        <v>43944</v>
      </c>
      <c r="G28" s="222"/>
      <c r="H28" s="223"/>
    </row>
    <row r="29" spans="1:8" ht="112">
      <c r="A29" s="17">
        <v>1</v>
      </c>
      <c r="B29" s="17" t="s">
        <v>899</v>
      </c>
      <c r="C29" s="17" t="s">
        <v>865</v>
      </c>
      <c r="D29" s="17" t="s">
        <v>228</v>
      </c>
      <c r="E29" s="17" t="s">
        <v>1483</v>
      </c>
      <c r="F29" s="17" t="s">
        <v>148</v>
      </c>
      <c r="G29" s="17" t="s">
        <v>868</v>
      </c>
      <c r="H29" s="17" t="s">
        <v>819</v>
      </c>
    </row>
    <row r="30" spans="1:8" ht="126">
      <c r="A30" s="17">
        <v>2</v>
      </c>
      <c r="B30" s="17" t="s">
        <v>864</v>
      </c>
      <c r="C30" s="17" t="s">
        <v>865</v>
      </c>
      <c r="D30" s="17" t="s">
        <v>228</v>
      </c>
      <c r="E30" s="17" t="s">
        <v>1522</v>
      </c>
      <c r="F30" s="17" t="s">
        <v>148</v>
      </c>
      <c r="G30" s="17" t="s">
        <v>868</v>
      </c>
      <c r="H30" s="17" t="s">
        <v>819</v>
      </c>
    </row>
    <row r="31" spans="1:8" ht="42">
      <c r="A31" s="17">
        <v>3</v>
      </c>
      <c r="B31" s="17" t="s">
        <v>1495</v>
      </c>
      <c r="C31" s="17" t="s">
        <v>1497</v>
      </c>
      <c r="D31" s="17" t="s">
        <v>26</v>
      </c>
      <c r="E31" s="17" t="s">
        <v>1642</v>
      </c>
      <c r="F31" s="17" t="s">
        <v>1590</v>
      </c>
      <c r="G31" s="17"/>
      <c r="H31" s="74"/>
    </row>
    <row r="32" spans="1:8" ht="56">
      <c r="A32" s="17">
        <v>4</v>
      </c>
      <c r="B32" s="17" t="s">
        <v>870</v>
      </c>
      <c r="C32" s="17" t="s">
        <v>294</v>
      </c>
      <c r="D32" s="17" t="s">
        <v>26</v>
      </c>
      <c r="E32" s="17" t="s">
        <v>1451</v>
      </c>
      <c r="F32" s="4" t="s">
        <v>1192</v>
      </c>
      <c r="G32" s="17" t="s">
        <v>1091</v>
      </c>
      <c r="H32" s="89" t="s">
        <v>302</v>
      </c>
    </row>
    <row r="33" spans="1:8" ht="56">
      <c r="A33" s="17">
        <v>5</v>
      </c>
      <c r="B33" s="17" t="s">
        <v>201</v>
      </c>
      <c r="C33" s="79" t="s">
        <v>601</v>
      </c>
      <c r="D33" s="80" t="s">
        <v>26</v>
      </c>
      <c r="E33" s="55" t="s">
        <v>1644</v>
      </c>
      <c r="F33" s="55" t="s">
        <v>1645</v>
      </c>
      <c r="G33" s="55" t="s">
        <v>503</v>
      </c>
      <c r="H33" s="80" t="s">
        <v>604</v>
      </c>
    </row>
    <row r="34" spans="1:8" ht="70">
      <c r="A34" s="17">
        <v>6</v>
      </c>
      <c r="B34" s="17" t="s">
        <v>25</v>
      </c>
      <c r="C34" s="17" t="s">
        <v>1259</v>
      </c>
      <c r="D34" s="17" t="s">
        <v>26</v>
      </c>
      <c r="E34" s="17" t="s">
        <v>1571</v>
      </c>
      <c r="F34" s="17" t="s">
        <v>1492</v>
      </c>
      <c r="G34" s="17" t="s">
        <v>1559</v>
      </c>
      <c r="H34" s="17" t="s">
        <v>1405</v>
      </c>
    </row>
    <row r="35" spans="1:8">
      <c r="A35" s="102"/>
      <c r="B35" s="102"/>
      <c r="C35" s="102"/>
      <c r="D35" s="74"/>
      <c r="E35" s="74"/>
      <c r="F35" s="74"/>
      <c r="G35" s="74"/>
      <c r="H35" s="74"/>
    </row>
    <row r="36" spans="1:8">
      <c r="A36" s="232" t="s">
        <v>127</v>
      </c>
      <c r="B36" s="222"/>
      <c r="C36" s="222"/>
      <c r="D36" s="222"/>
      <c r="E36" s="223"/>
      <c r="F36" s="233">
        <v>43945</v>
      </c>
      <c r="G36" s="222"/>
      <c r="H36" s="223"/>
    </row>
    <row r="37" spans="1:8" ht="56">
      <c r="A37" s="17">
        <v>1</v>
      </c>
      <c r="B37" s="17" t="s">
        <v>201</v>
      </c>
      <c r="C37" s="79" t="s">
        <v>601</v>
      </c>
      <c r="D37" s="80" t="s">
        <v>26</v>
      </c>
      <c r="E37" s="55" t="s">
        <v>1646</v>
      </c>
      <c r="F37" s="55" t="s">
        <v>701</v>
      </c>
      <c r="G37" s="55" t="s">
        <v>503</v>
      </c>
      <c r="H37" s="80" t="s">
        <v>604</v>
      </c>
    </row>
    <row r="38" spans="1:8" ht="70">
      <c r="A38" s="17">
        <v>2</v>
      </c>
      <c r="B38" s="17" t="s">
        <v>1494</v>
      </c>
      <c r="C38" s="17" t="s">
        <v>1265</v>
      </c>
      <c r="D38" s="80" t="s">
        <v>26</v>
      </c>
      <c r="E38" s="24" t="s">
        <v>1647</v>
      </c>
      <c r="F38" s="17" t="s">
        <v>1616</v>
      </c>
      <c r="G38" s="17" t="s">
        <v>1648</v>
      </c>
      <c r="H38" s="17" t="s">
        <v>1405</v>
      </c>
    </row>
    <row r="39" spans="1:8" ht="70">
      <c r="A39" s="17">
        <v>3</v>
      </c>
      <c r="B39" s="17" t="s">
        <v>94</v>
      </c>
      <c r="C39" s="17" t="s">
        <v>682</v>
      </c>
      <c r="D39" s="17" t="s">
        <v>113</v>
      </c>
      <c r="E39" s="17" t="s">
        <v>1649</v>
      </c>
      <c r="F39" s="17" t="s">
        <v>115</v>
      </c>
      <c r="G39" s="17" t="s">
        <v>688</v>
      </c>
      <c r="H39" s="17" t="s">
        <v>103</v>
      </c>
    </row>
    <row r="40" spans="1:8" ht="70">
      <c r="A40" s="17">
        <v>4</v>
      </c>
      <c r="B40" s="17" t="s">
        <v>1556</v>
      </c>
      <c r="C40" s="17" t="s">
        <v>1265</v>
      </c>
      <c r="D40" s="80" t="s">
        <v>26</v>
      </c>
      <c r="E40" s="17" t="s">
        <v>1650</v>
      </c>
      <c r="F40" s="17" t="s">
        <v>1616</v>
      </c>
      <c r="G40" s="17" t="s">
        <v>1651</v>
      </c>
      <c r="H40" s="17" t="s">
        <v>1405</v>
      </c>
    </row>
    <row r="41" spans="1:8" ht="70">
      <c r="A41" s="17">
        <v>5</v>
      </c>
      <c r="B41" s="17" t="s">
        <v>25</v>
      </c>
      <c r="C41" s="17" t="s">
        <v>1259</v>
      </c>
      <c r="D41" s="17" t="s">
        <v>26</v>
      </c>
      <c r="E41" s="17" t="s">
        <v>1614</v>
      </c>
      <c r="F41" s="17" t="s">
        <v>1492</v>
      </c>
      <c r="G41" s="17" t="s">
        <v>1652</v>
      </c>
      <c r="H41" s="17" t="s">
        <v>1405</v>
      </c>
    </row>
    <row r="42" spans="1:8" ht="42">
      <c r="A42" s="17">
        <v>6</v>
      </c>
      <c r="B42" s="17" t="s">
        <v>777</v>
      </c>
      <c r="C42" s="17" t="s">
        <v>907</v>
      </c>
      <c r="D42" s="17" t="s">
        <v>26</v>
      </c>
      <c r="E42" s="17" t="s">
        <v>1653</v>
      </c>
      <c r="F42" s="17" t="s">
        <v>909</v>
      </c>
      <c r="G42" s="17" t="s">
        <v>1654</v>
      </c>
      <c r="H42" s="17" t="s">
        <v>1555</v>
      </c>
    </row>
    <row r="43" spans="1:8" ht="70">
      <c r="A43" s="17">
        <v>7</v>
      </c>
      <c r="B43" s="17" t="s">
        <v>25</v>
      </c>
      <c r="C43" s="17" t="s">
        <v>1259</v>
      </c>
      <c r="D43" s="17" t="s">
        <v>1490</v>
      </c>
      <c r="E43" s="135" t="s">
        <v>1655</v>
      </c>
      <c r="F43" s="17" t="s">
        <v>1492</v>
      </c>
      <c r="G43" s="17" t="s">
        <v>1634</v>
      </c>
      <c r="H43" s="17" t="s">
        <v>1405</v>
      </c>
    </row>
  </sheetData>
  <mergeCells count="16">
    <mergeCell ref="A36:E36"/>
    <mergeCell ref="F36:H36"/>
    <mergeCell ref="C4:C5"/>
    <mergeCell ref="A11:E11"/>
    <mergeCell ref="F11:H11"/>
    <mergeCell ref="A19:E19"/>
    <mergeCell ref="F19:H19"/>
    <mergeCell ref="A28:E28"/>
    <mergeCell ref="F28:H28"/>
    <mergeCell ref="A2:E2"/>
    <mergeCell ref="F2:H2"/>
    <mergeCell ref="A4:A5"/>
    <mergeCell ref="B4:B5"/>
    <mergeCell ref="F4:F5"/>
    <mergeCell ref="G4:G5"/>
    <mergeCell ref="H4:H5"/>
  </mergeCells>
  <conditionalFormatting sqref="B3:C10 B12:B17 C12:C18 B20:B23 C20:C26 B29:C34 B37:B41 C37:C42">
    <cfRule type="notContainsBlanks" dxfId="11" priority="1">
      <formula>LEN(TRIM(B3))&gt;0</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CC0EC-65DA-7D45-A9F5-BAE64B2CB463}">
  <dimension ref="A1:L59"/>
  <sheetViews>
    <sheetView workbookViewId="0">
      <selection sqref="A1:XFD1048576"/>
    </sheetView>
  </sheetViews>
  <sheetFormatPr baseColWidth="10" defaultColWidth="14.5" defaultRowHeight="13"/>
  <cols>
    <col min="1" max="1" width="12.5" customWidth="1"/>
    <col min="2" max="2" width="25.1640625" customWidth="1"/>
    <col min="3" max="3" width="12" customWidth="1"/>
    <col min="4" max="4" width="17.6640625" customWidth="1"/>
    <col min="5" max="5" width="45.5" customWidth="1"/>
    <col min="6" max="6" width="23.83203125" customWidth="1"/>
  </cols>
  <sheetData>
    <row r="1" spans="1:11" ht="42">
      <c r="A1" s="264" t="s">
        <v>269</v>
      </c>
      <c r="B1" s="264" t="s">
        <v>760</v>
      </c>
      <c r="C1" s="264" t="s">
        <v>2</v>
      </c>
      <c r="D1" s="264" t="s">
        <v>3</v>
      </c>
      <c r="E1" s="264" t="s">
        <v>4</v>
      </c>
      <c r="F1" s="264" t="s">
        <v>5</v>
      </c>
      <c r="G1" s="264" t="s">
        <v>6</v>
      </c>
      <c r="H1" s="264" t="s">
        <v>7</v>
      </c>
    </row>
    <row r="2" spans="1:11">
      <c r="A2" s="264"/>
      <c r="B2" s="264"/>
      <c r="C2" s="264"/>
      <c r="D2" s="264"/>
      <c r="E2" s="264"/>
      <c r="F2" s="265"/>
      <c r="G2" s="265"/>
      <c r="H2" s="265"/>
    </row>
    <row r="3" spans="1:11">
      <c r="A3" s="266" t="s">
        <v>8</v>
      </c>
      <c r="B3" s="267"/>
      <c r="C3" s="267"/>
      <c r="D3" s="267"/>
      <c r="E3" s="268"/>
      <c r="F3" s="269">
        <v>43941</v>
      </c>
      <c r="G3" s="267"/>
      <c r="H3" s="268"/>
    </row>
    <row r="4" spans="1:11" ht="42">
      <c r="A4" s="264">
        <v>1</v>
      </c>
      <c r="B4" s="264" t="s">
        <v>843</v>
      </c>
      <c r="C4" s="264" t="s">
        <v>1675</v>
      </c>
      <c r="D4" s="264" t="s">
        <v>11</v>
      </c>
      <c r="E4" s="264" t="s">
        <v>1676</v>
      </c>
      <c r="F4" s="264" t="s">
        <v>1677</v>
      </c>
      <c r="G4" s="264"/>
      <c r="H4" s="264">
        <v>0</v>
      </c>
    </row>
    <row r="5" spans="1:11" ht="42">
      <c r="A5" s="264">
        <v>2</v>
      </c>
      <c r="B5" s="264" t="s">
        <v>1494</v>
      </c>
      <c r="C5" s="264" t="s">
        <v>1373</v>
      </c>
      <c r="D5" s="264" t="s">
        <v>26</v>
      </c>
      <c r="E5" s="24" t="s">
        <v>1678</v>
      </c>
      <c r="F5" s="264" t="s">
        <v>1679</v>
      </c>
      <c r="G5" s="24" t="s">
        <v>1680</v>
      </c>
      <c r="H5" s="264" t="s">
        <v>45</v>
      </c>
    </row>
    <row r="6" spans="1:11" ht="98">
      <c r="A6" s="270">
        <v>3</v>
      </c>
      <c r="B6" s="264" t="s">
        <v>1681</v>
      </c>
      <c r="C6" s="264" t="s">
        <v>1682</v>
      </c>
      <c r="D6" s="264" t="s">
        <v>26</v>
      </c>
      <c r="E6" s="264" t="s">
        <v>1683</v>
      </c>
      <c r="F6" s="264" t="s">
        <v>1684</v>
      </c>
      <c r="G6" s="271" t="s">
        <v>1685</v>
      </c>
      <c r="H6" s="272" t="s">
        <v>1686</v>
      </c>
    </row>
    <row r="7" spans="1:11" ht="56">
      <c r="A7" s="273"/>
      <c r="B7" s="264" t="s">
        <v>1687</v>
      </c>
      <c r="C7" s="264" t="s">
        <v>1688</v>
      </c>
      <c r="D7" s="264" t="s">
        <v>1689</v>
      </c>
      <c r="E7" s="274" t="s">
        <v>1690</v>
      </c>
      <c r="F7" s="264" t="s">
        <v>1697</v>
      </c>
      <c r="G7" s="264" t="s">
        <v>1698</v>
      </c>
      <c r="H7" s="264" t="s">
        <v>1699</v>
      </c>
    </row>
    <row r="8" spans="1:11" ht="42">
      <c r="A8" s="264">
        <v>4</v>
      </c>
      <c r="B8" s="264" t="s">
        <v>1556</v>
      </c>
      <c r="C8" s="264" t="s">
        <v>1373</v>
      </c>
      <c r="D8" s="264" t="s">
        <v>26</v>
      </c>
      <c r="E8" s="24" t="s">
        <v>1702</v>
      </c>
      <c r="F8" s="264" t="s">
        <v>1679</v>
      </c>
      <c r="G8" s="24" t="s">
        <v>1703</v>
      </c>
      <c r="H8" s="264" t="s">
        <v>1704</v>
      </c>
    </row>
    <row r="9" spans="1:11" ht="42">
      <c r="A9" s="270">
        <v>5</v>
      </c>
      <c r="B9" s="270" t="s">
        <v>1544</v>
      </c>
      <c r="C9" s="270" t="s">
        <v>1546</v>
      </c>
      <c r="D9" s="264" t="s">
        <v>26</v>
      </c>
      <c r="E9" s="275" t="str">
        <f>HYPERLINK("https://drive.google.com/file/d/1n5ufS5FhBxnWCWXcWRYWX7PXGYAfnY0A/view?usp=sharing","Ссылка на презентацию. Параграф 28. Диаграммы")</f>
        <v>Ссылка на презентацию. Параграф 28. Диаграммы</v>
      </c>
      <c r="F9" s="276" t="str">
        <f>HYPERLINK("https://forms.gle/znGUJsawBZYHBTVx5","Пройти тест по ссылке")</f>
        <v>Пройти тест по ссылке</v>
      </c>
      <c r="G9" s="270" t="s">
        <v>1731</v>
      </c>
      <c r="H9" s="270" t="s">
        <v>1704</v>
      </c>
    </row>
    <row r="10" spans="1:11" ht="28">
      <c r="A10" s="277"/>
      <c r="B10" s="273"/>
      <c r="C10" s="273"/>
      <c r="D10" s="264" t="s">
        <v>1732</v>
      </c>
      <c r="E10" s="275" t="str">
        <f>HYPERLINK("https://resh.edu.ru/subject/lesson/3053/main/","Видеоурок на тему Диаграммы")</f>
        <v>Видеоурок на тему Диаграммы</v>
      </c>
      <c r="F10" s="273"/>
      <c r="G10" s="273"/>
      <c r="H10" s="273"/>
      <c r="K10" s="278"/>
    </row>
    <row r="11" spans="1:11" ht="15">
      <c r="A11" s="277"/>
      <c r="B11" s="270" t="s">
        <v>1544</v>
      </c>
      <c r="C11" s="270" t="s">
        <v>1643</v>
      </c>
      <c r="D11" s="270" t="s">
        <v>26</v>
      </c>
      <c r="E11" s="275" t="str">
        <f>HYPERLINK("https://drive.google.com/file/d/1n5ufS5FhBxnWCWXcWRYWX7PXGYAfnY0A/view?usp=sharing","Ссылка на презентацию. Параграф 28. Диаграммы")</f>
        <v>Ссылка на презентацию. Параграф 28. Диаграммы</v>
      </c>
      <c r="F11" s="276" t="str">
        <f>HYPERLINK("https://forms.gle/znGUJsawBZYHBTVx5","Пройти тест по ссылке")</f>
        <v>Пройти тест по ссылке</v>
      </c>
      <c r="G11" s="270" t="s">
        <v>1749</v>
      </c>
      <c r="H11" s="270" t="s">
        <v>819</v>
      </c>
      <c r="K11" s="278"/>
    </row>
    <row r="12" spans="1:11" ht="15">
      <c r="A12" s="273"/>
      <c r="B12" s="273"/>
      <c r="C12" s="273"/>
      <c r="D12" s="273"/>
      <c r="E12" s="275" t="str">
        <f>HYPERLINK("https://resh.edu.ru/subject/lesson/3053/main/","Видеоурок на тему Диаграммы")</f>
        <v>Видеоурок на тему Диаграммы</v>
      </c>
      <c r="F12" s="273"/>
      <c r="G12" s="273"/>
      <c r="H12" s="273"/>
      <c r="K12" s="278"/>
    </row>
    <row r="13" spans="1:11" ht="64">
      <c r="A13" s="264">
        <v>6</v>
      </c>
      <c r="B13" s="264" t="s">
        <v>800</v>
      </c>
      <c r="C13" s="264" t="s">
        <v>1766</v>
      </c>
      <c r="D13" s="264" t="s">
        <v>26</v>
      </c>
      <c r="E13" s="279" t="s">
        <v>1767</v>
      </c>
      <c r="F13" s="264" t="s">
        <v>1770</v>
      </c>
      <c r="G13" s="264" t="s">
        <v>1771</v>
      </c>
      <c r="H13" s="264" t="s">
        <v>1772</v>
      </c>
    </row>
    <row r="14" spans="1:11" ht="42">
      <c r="A14" s="264">
        <v>7</v>
      </c>
      <c r="B14" s="264" t="s">
        <v>1258</v>
      </c>
      <c r="C14" s="264" t="s">
        <v>1773</v>
      </c>
      <c r="D14" s="264" t="s">
        <v>26</v>
      </c>
      <c r="E14" s="280" t="s">
        <v>1774</v>
      </c>
      <c r="F14" s="264" t="s">
        <v>1777</v>
      </c>
      <c r="G14" s="264" t="s">
        <v>1778</v>
      </c>
      <c r="H14" s="264" t="s">
        <v>1779</v>
      </c>
    </row>
    <row r="15" spans="1:11">
      <c r="A15" s="264"/>
      <c r="B15" s="264"/>
      <c r="C15" s="264"/>
      <c r="D15" s="264"/>
      <c r="E15" s="264"/>
      <c r="F15" s="264"/>
      <c r="G15" s="264"/>
      <c r="H15" s="264"/>
    </row>
    <row r="16" spans="1:11">
      <c r="A16" s="266" t="s">
        <v>46</v>
      </c>
      <c r="B16" s="267"/>
      <c r="C16" s="267"/>
      <c r="D16" s="267"/>
      <c r="E16" s="268"/>
      <c r="F16" s="269">
        <v>43942</v>
      </c>
      <c r="G16" s="267"/>
      <c r="H16" s="268"/>
    </row>
    <row r="17" spans="1:10" ht="56">
      <c r="A17" s="270">
        <v>1</v>
      </c>
      <c r="B17" s="264" t="s">
        <v>201</v>
      </c>
      <c r="C17" s="264" t="s">
        <v>1030</v>
      </c>
      <c r="D17" s="264" t="s">
        <v>1780</v>
      </c>
      <c r="E17" s="264" t="s">
        <v>1741</v>
      </c>
      <c r="F17" s="264" t="s">
        <v>1742</v>
      </c>
      <c r="G17" s="264" t="s">
        <v>1781</v>
      </c>
      <c r="H17" s="264" t="s">
        <v>280</v>
      </c>
    </row>
    <row r="18" spans="1:10" ht="84">
      <c r="A18" s="273"/>
      <c r="B18" s="264" t="s">
        <v>201</v>
      </c>
      <c r="C18" s="264" t="s">
        <v>606</v>
      </c>
      <c r="D18" s="264" t="s">
        <v>1782</v>
      </c>
      <c r="E18" s="264" t="s">
        <v>1783</v>
      </c>
      <c r="F18" s="264" t="s">
        <v>1784</v>
      </c>
      <c r="G18" s="264" t="s">
        <v>1785</v>
      </c>
      <c r="H18" s="264" t="s">
        <v>1699</v>
      </c>
      <c r="J18" s="281" t="s">
        <v>269</v>
      </c>
    </row>
    <row r="19" spans="1:10" ht="28">
      <c r="A19" s="264">
        <v>2</v>
      </c>
      <c r="B19" s="264" t="s">
        <v>870</v>
      </c>
      <c r="C19" s="264" t="s">
        <v>175</v>
      </c>
      <c r="D19" s="264" t="s">
        <v>228</v>
      </c>
      <c r="E19" s="275" t="s">
        <v>1786</v>
      </c>
      <c r="F19" s="264" t="s">
        <v>163</v>
      </c>
      <c r="G19" s="264" t="s">
        <v>268</v>
      </c>
      <c r="H19" s="264" t="s">
        <v>386</v>
      </c>
    </row>
    <row r="20" spans="1:10" ht="84">
      <c r="A20" s="264">
        <v>3</v>
      </c>
      <c r="B20" s="264" t="s">
        <v>131</v>
      </c>
      <c r="C20" s="264" t="s">
        <v>1006</v>
      </c>
      <c r="D20" s="272" t="s">
        <v>26</v>
      </c>
      <c r="E20" s="264" t="s">
        <v>2651</v>
      </c>
      <c r="F20" s="282" t="s">
        <v>2652</v>
      </c>
      <c r="G20" s="264" t="s">
        <v>1141</v>
      </c>
      <c r="H20" s="264" t="s">
        <v>664</v>
      </c>
      <c r="I20" s="283"/>
    </row>
    <row r="21" spans="1:10" ht="98">
      <c r="A21" s="264">
        <v>3</v>
      </c>
      <c r="B21" s="264" t="s">
        <v>131</v>
      </c>
      <c r="C21" s="264" t="s">
        <v>1234</v>
      </c>
      <c r="D21" s="272" t="s">
        <v>26</v>
      </c>
      <c r="E21" s="284" t="s">
        <v>1788</v>
      </c>
      <c r="F21" s="264" t="s">
        <v>1270</v>
      </c>
      <c r="G21" s="272" t="s">
        <v>1654</v>
      </c>
      <c r="H21" s="272" t="s">
        <v>664</v>
      </c>
      <c r="I21" s="283"/>
    </row>
    <row r="22" spans="1:10" ht="42">
      <c r="A22" s="264">
        <v>4</v>
      </c>
      <c r="B22" s="264" t="s">
        <v>777</v>
      </c>
      <c r="C22" s="264" t="s">
        <v>1773</v>
      </c>
      <c r="D22" s="264" t="s">
        <v>1789</v>
      </c>
      <c r="E22" s="275" t="s">
        <v>1790</v>
      </c>
      <c r="F22" s="264" t="s">
        <v>1791</v>
      </c>
      <c r="G22" s="264" t="s">
        <v>1792</v>
      </c>
      <c r="H22" s="264" t="s">
        <v>1143</v>
      </c>
      <c r="I22" s="283"/>
    </row>
    <row r="23" spans="1:10" ht="42">
      <c r="A23" s="264">
        <v>5</v>
      </c>
      <c r="B23" s="264" t="s">
        <v>25</v>
      </c>
      <c r="C23" s="264" t="s">
        <v>1137</v>
      </c>
      <c r="D23" s="264" t="s">
        <v>1793</v>
      </c>
      <c r="E23" s="264" t="s">
        <v>1794</v>
      </c>
      <c r="F23" s="264" t="s">
        <v>1795</v>
      </c>
      <c r="G23" s="264" t="s">
        <v>1796</v>
      </c>
      <c r="H23" s="264"/>
    </row>
    <row r="24" spans="1:10">
      <c r="A24" s="264"/>
      <c r="B24" s="264"/>
      <c r="C24" s="264"/>
      <c r="D24" s="264"/>
      <c r="E24" s="264"/>
      <c r="F24" s="264"/>
      <c r="G24" s="264"/>
      <c r="H24" s="264"/>
    </row>
    <row r="25" spans="1:10">
      <c r="A25" s="266" t="s">
        <v>82</v>
      </c>
      <c r="B25" s="267"/>
      <c r="C25" s="267"/>
      <c r="D25" s="267"/>
      <c r="E25" s="268"/>
      <c r="F25" s="269">
        <v>43943</v>
      </c>
      <c r="G25" s="267"/>
      <c r="H25" s="268"/>
    </row>
    <row r="26" spans="1:10" ht="42">
      <c r="A26" s="264">
        <v>1</v>
      </c>
      <c r="B26" s="264" t="s">
        <v>870</v>
      </c>
      <c r="C26" s="264" t="s">
        <v>175</v>
      </c>
      <c r="D26" s="264" t="s">
        <v>26</v>
      </c>
      <c r="E26" s="285" t="s">
        <v>1797</v>
      </c>
      <c r="F26" s="264" t="s">
        <v>1400</v>
      </c>
      <c r="G26" s="264" t="s">
        <v>220</v>
      </c>
      <c r="H26" s="264" t="s">
        <v>386</v>
      </c>
    </row>
    <row r="27" spans="1:10" ht="70">
      <c r="A27" s="264">
        <v>2</v>
      </c>
      <c r="B27" s="264" t="s">
        <v>864</v>
      </c>
      <c r="C27" s="264" t="s">
        <v>1280</v>
      </c>
      <c r="D27" s="24" t="s">
        <v>1798</v>
      </c>
      <c r="E27" s="24" t="s">
        <v>1799</v>
      </c>
      <c r="F27" s="24" t="s">
        <v>1800</v>
      </c>
      <c r="G27" s="24" t="s">
        <v>1801</v>
      </c>
      <c r="H27" s="24" t="s">
        <v>386</v>
      </c>
    </row>
    <row r="28" spans="1:10" ht="42">
      <c r="A28" s="270">
        <v>3</v>
      </c>
      <c r="B28" s="264" t="s">
        <v>201</v>
      </c>
      <c r="C28" s="264" t="s">
        <v>1030</v>
      </c>
      <c r="D28" s="264" t="s">
        <v>26</v>
      </c>
      <c r="E28" s="264" t="s">
        <v>1802</v>
      </c>
      <c r="F28" s="264" t="s">
        <v>1742</v>
      </c>
      <c r="G28" s="264" t="s">
        <v>1047</v>
      </c>
      <c r="H28" s="264" t="s">
        <v>887</v>
      </c>
    </row>
    <row r="29" spans="1:10" ht="84">
      <c r="A29" s="273"/>
      <c r="B29" s="264" t="s">
        <v>201</v>
      </c>
      <c r="C29" s="264" t="s">
        <v>606</v>
      </c>
      <c r="D29" s="264" t="s">
        <v>1803</v>
      </c>
      <c r="E29" s="264" t="s">
        <v>1804</v>
      </c>
      <c r="F29" s="264" t="s">
        <v>1784</v>
      </c>
      <c r="G29" s="264" t="s">
        <v>1785</v>
      </c>
      <c r="H29" s="264" t="s">
        <v>887</v>
      </c>
    </row>
    <row r="30" spans="1:10" ht="42">
      <c r="A30" s="264">
        <v>4</v>
      </c>
      <c r="B30" s="264" t="s">
        <v>1495</v>
      </c>
      <c r="C30" s="264" t="s">
        <v>1497</v>
      </c>
      <c r="D30" s="264" t="s">
        <v>26</v>
      </c>
      <c r="E30" s="264" t="s">
        <v>1717</v>
      </c>
      <c r="F30" s="264" t="s">
        <v>1805</v>
      </c>
      <c r="G30" s="264"/>
      <c r="H30" s="264"/>
    </row>
    <row r="31" spans="1:10" ht="70">
      <c r="A31" s="264">
        <v>5</v>
      </c>
      <c r="B31" s="264" t="s">
        <v>1494</v>
      </c>
      <c r="C31" s="264" t="s">
        <v>1806</v>
      </c>
      <c r="D31" s="264" t="s">
        <v>26</v>
      </c>
      <c r="E31" s="24" t="s">
        <v>1807</v>
      </c>
      <c r="F31" s="264" t="s">
        <v>1679</v>
      </c>
      <c r="G31" s="264" t="s">
        <v>1808</v>
      </c>
      <c r="H31" s="264" t="s">
        <v>887</v>
      </c>
    </row>
    <row r="32" spans="1:10">
      <c r="A32" s="264"/>
      <c r="B32" s="264"/>
      <c r="C32" s="264"/>
      <c r="D32" s="264"/>
      <c r="E32" s="264"/>
      <c r="F32" s="264"/>
      <c r="G32" s="264"/>
      <c r="H32" s="264"/>
    </row>
    <row r="33" spans="1:12">
      <c r="A33" s="266" t="s">
        <v>109</v>
      </c>
      <c r="B33" s="267"/>
      <c r="C33" s="267"/>
      <c r="D33" s="267"/>
      <c r="E33" s="268"/>
      <c r="F33" s="269">
        <v>43944</v>
      </c>
      <c r="G33" s="267"/>
      <c r="H33" s="268"/>
    </row>
    <row r="34" spans="1:12" ht="42">
      <c r="A34" s="264">
        <v>1</v>
      </c>
      <c r="B34" s="264" t="s">
        <v>1556</v>
      </c>
      <c r="C34" s="264" t="s">
        <v>1265</v>
      </c>
      <c r="D34" s="264" t="s">
        <v>26</v>
      </c>
      <c r="E34" s="24" t="s">
        <v>1809</v>
      </c>
      <c r="F34" s="264" t="s">
        <v>1679</v>
      </c>
      <c r="G34" s="264" t="s">
        <v>1810</v>
      </c>
      <c r="H34" s="264" t="s">
        <v>386</v>
      </c>
      <c r="L34" s="281" t="s">
        <v>1811</v>
      </c>
    </row>
    <row r="35" spans="1:12" ht="42">
      <c r="A35" s="264">
        <v>2</v>
      </c>
      <c r="B35" s="264" t="s">
        <v>1495</v>
      </c>
      <c r="C35" s="264" t="s">
        <v>1812</v>
      </c>
      <c r="D35" s="264" t="s">
        <v>26</v>
      </c>
      <c r="E35" s="264" t="s">
        <v>1813</v>
      </c>
      <c r="F35" s="264" t="s">
        <v>1590</v>
      </c>
      <c r="G35" s="264" t="s">
        <v>1814</v>
      </c>
      <c r="H35" s="264"/>
    </row>
    <row r="36" spans="1:12" ht="56">
      <c r="A36" s="264">
        <v>3</v>
      </c>
      <c r="B36" s="264" t="s">
        <v>1494</v>
      </c>
      <c r="C36" s="264" t="s">
        <v>1265</v>
      </c>
      <c r="D36" s="264" t="s">
        <v>26</v>
      </c>
      <c r="E36" s="24" t="s">
        <v>1815</v>
      </c>
      <c r="F36" s="264" t="s">
        <v>1679</v>
      </c>
      <c r="G36" s="264" t="s">
        <v>1816</v>
      </c>
      <c r="H36" s="264" t="s">
        <v>386</v>
      </c>
    </row>
    <row r="37" spans="1:12" ht="28">
      <c r="A37" s="264">
        <v>4</v>
      </c>
      <c r="B37" s="264" t="s">
        <v>870</v>
      </c>
      <c r="C37" s="264" t="s">
        <v>175</v>
      </c>
      <c r="D37" s="264" t="s">
        <v>228</v>
      </c>
      <c r="E37" s="264" t="s">
        <v>1817</v>
      </c>
      <c r="F37" s="264" t="s">
        <v>594</v>
      </c>
      <c r="G37" s="264" t="s">
        <v>220</v>
      </c>
      <c r="H37" s="264" t="s">
        <v>386</v>
      </c>
    </row>
    <row r="38" spans="1:12" ht="42">
      <c r="A38" s="264">
        <v>5</v>
      </c>
      <c r="B38" s="264" t="s">
        <v>25</v>
      </c>
      <c r="C38" s="264" t="s">
        <v>1137</v>
      </c>
      <c r="D38" s="264" t="s">
        <v>879</v>
      </c>
      <c r="E38" s="264" t="s">
        <v>1818</v>
      </c>
      <c r="F38" s="264" t="s">
        <v>1819</v>
      </c>
      <c r="G38" s="264" t="s">
        <v>1166</v>
      </c>
      <c r="H38" s="264" t="s">
        <v>1686</v>
      </c>
    </row>
    <row r="39" spans="1:12" ht="70">
      <c r="A39" s="264">
        <v>6</v>
      </c>
      <c r="B39" s="264" t="s">
        <v>1756</v>
      </c>
      <c r="C39" s="264" t="s">
        <v>1757</v>
      </c>
      <c r="D39" s="264" t="s">
        <v>1822</v>
      </c>
      <c r="E39" s="264" t="s">
        <v>1759</v>
      </c>
      <c r="F39" s="264" t="s">
        <v>1760</v>
      </c>
      <c r="G39" s="264" t="s">
        <v>787</v>
      </c>
      <c r="H39" s="264" t="s">
        <v>887</v>
      </c>
    </row>
    <row r="40" spans="1:12">
      <c r="A40" s="264"/>
      <c r="B40" s="264"/>
      <c r="C40" s="264"/>
      <c r="D40" s="264"/>
      <c r="E40" s="264"/>
      <c r="F40" s="264"/>
      <c r="G40" s="264"/>
      <c r="H40" s="264"/>
    </row>
    <row r="41" spans="1:12">
      <c r="A41" s="266" t="s">
        <v>127</v>
      </c>
      <c r="B41" s="267"/>
      <c r="C41" s="267"/>
      <c r="D41" s="267"/>
      <c r="E41" s="268"/>
      <c r="F41" s="269">
        <v>43945</v>
      </c>
      <c r="G41" s="267"/>
      <c r="H41" s="268"/>
    </row>
    <row r="42" spans="1:12" ht="56">
      <c r="A42" s="264">
        <v>1</v>
      </c>
      <c r="B42" s="264" t="s">
        <v>1556</v>
      </c>
      <c r="C42" s="264" t="s">
        <v>1806</v>
      </c>
      <c r="D42" s="264" t="s">
        <v>26</v>
      </c>
      <c r="E42" s="24" t="s">
        <v>1823</v>
      </c>
      <c r="F42" s="264" t="s">
        <v>1679</v>
      </c>
      <c r="G42" s="264" t="s">
        <v>1824</v>
      </c>
      <c r="H42" s="264" t="s">
        <v>45</v>
      </c>
    </row>
    <row r="43" spans="1:12" ht="84">
      <c r="A43" s="270">
        <v>2</v>
      </c>
      <c r="B43" s="264" t="s">
        <v>201</v>
      </c>
      <c r="C43" s="264" t="s">
        <v>1030</v>
      </c>
      <c r="D43" s="264" t="s">
        <v>1826</v>
      </c>
      <c r="E43" s="264" t="s">
        <v>1827</v>
      </c>
      <c r="F43" s="264" t="s">
        <v>1742</v>
      </c>
      <c r="G43" s="264" t="s">
        <v>1828</v>
      </c>
      <c r="H43" s="264" t="s">
        <v>887</v>
      </c>
    </row>
    <row r="44" spans="1:12" ht="70">
      <c r="A44" s="273"/>
      <c r="B44" s="264" t="s">
        <v>201</v>
      </c>
      <c r="C44" s="264" t="s">
        <v>606</v>
      </c>
      <c r="D44" s="264" t="s">
        <v>1830</v>
      </c>
      <c r="E44" s="286"/>
      <c r="F44" s="264" t="s">
        <v>1784</v>
      </c>
      <c r="G44" s="264" t="s">
        <v>1785</v>
      </c>
      <c r="H44" s="264" t="s">
        <v>1831</v>
      </c>
    </row>
    <row r="45" spans="1:12" ht="42">
      <c r="A45" s="264">
        <v>3</v>
      </c>
      <c r="B45" s="264" t="s">
        <v>25</v>
      </c>
      <c r="C45" s="264" t="s">
        <v>1137</v>
      </c>
      <c r="D45" s="264" t="s">
        <v>1793</v>
      </c>
      <c r="E45" s="264" t="s">
        <v>1818</v>
      </c>
      <c r="F45" s="264" t="s">
        <v>1763</v>
      </c>
      <c r="G45" s="264" t="s">
        <v>1832</v>
      </c>
      <c r="H45" s="264" t="s">
        <v>45</v>
      </c>
    </row>
    <row r="46" spans="1:12" ht="42">
      <c r="A46" s="264">
        <v>4</v>
      </c>
      <c r="B46" s="264" t="s">
        <v>843</v>
      </c>
      <c r="C46" s="264" t="s">
        <v>1137</v>
      </c>
      <c r="D46" s="264" t="s">
        <v>879</v>
      </c>
      <c r="E46" s="264" t="s">
        <v>1833</v>
      </c>
      <c r="F46" s="264" t="s">
        <v>1834</v>
      </c>
      <c r="G46" s="264" t="s">
        <v>1835</v>
      </c>
      <c r="H46" s="264" t="s">
        <v>887</v>
      </c>
    </row>
    <row r="47" spans="1:12" ht="112">
      <c r="A47" s="264">
        <v>5</v>
      </c>
      <c r="B47" s="264" t="s">
        <v>864</v>
      </c>
      <c r="C47" s="264" t="s">
        <v>1280</v>
      </c>
      <c r="D47" s="264" t="s">
        <v>26</v>
      </c>
      <c r="E47" s="157" t="s">
        <v>2653</v>
      </c>
      <c r="F47" s="24" t="s">
        <v>1841</v>
      </c>
      <c r="G47" s="160" t="s">
        <v>1842</v>
      </c>
      <c r="H47" s="264" t="s">
        <v>887</v>
      </c>
    </row>
    <row r="48" spans="1:12" ht="42">
      <c r="A48" s="264">
        <v>6</v>
      </c>
      <c r="B48" s="264" t="s">
        <v>899</v>
      </c>
      <c r="C48" s="264" t="s">
        <v>900</v>
      </c>
      <c r="D48" s="264" t="s">
        <v>26</v>
      </c>
      <c r="E48" s="264" t="s">
        <v>1768</v>
      </c>
      <c r="F48" s="264" t="s">
        <v>1848</v>
      </c>
      <c r="G48" s="287">
        <v>43951</v>
      </c>
      <c r="H48" s="264" t="s">
        <v>819</v>
      </c>
    </row>
    <row r="49" spans="1:8" ht="56">
      <c r="A49" s="270">
        <v>7</v>
      </c>
      <c r="B49" s="264" t="s">
        <v>201</v>
      </c>
      <c r="C49" s="264" t="s">
        <v>1030</v>
      </c>
      <c r="D49" s="264" t="s">
        <v>26</v>
      </c>
      <c r="E49" s="264" t="s">
        <v>1854</v>
      </c>
      <c r="F49" s="264" t="s">
        <v>1855</v>
      </c>
      <c r="G49" s="264" t="s">
        <v>1856</v>
      </c>
      <c r="H49" s="264" t="s">
        <v>45</v>
      </c>
    </row>
    <row r="50" spans="1:8" ht="56">
      <c r="A50" s="273"/>
      <c r="B50" s="264" t="s">
        <v>201</v>
      </c>
      <c r="C50" s="264" t="s">
        <v>606</v>
      </c>
      <c r="D50" s="264" t="s">
        <v>26</v>
      </c>
      <c r="E50" s="264" t="s">
        <v>1857</v>
      </c>
      <c r="F50" s="264" t="s">
        <v>1784</v>
      </c>
      <c r="G50" s="264" t="s">
        <v>610</v>
      </c>
      <c r="H50" s="264" t="s">
        <v>1831</v>
      </c>
    </row>
    <row r="51" spans="1:8">
      <c r="A51" s="264"/>
      <c r="B51" s="264"/>
      <c r="C51" s="264"/>
      <c r="D51" s="264"/>
      <c r="E51" s="264"/>
      <c r="F51" s="264"/>
      <c r="G51" s="264"/>
      <c r="H51" s="264"/>
    </row>
    <row r="52" spans="1:8">
      <c r="A52" s="266" t="s">
        <v>1861</v>
      </c>
      <c r="B52" s="267"/>
      <c r="C52" s="267"/>
      <c r="D52" s="267"/>
      <c r="E52" s="268"/>
      <c r="F52" s="269">
        <v>43946</v>
      </c>
      <c r="G52" s="267"/>
      <c r="H52" s="268"/>
    </row>
    <row r="53" spans="1:8" ht="42">
      <c r="A53" s="270">
        <v>1</v>
      </c>
      <c r="B53" s="264" t="s">
        <v>1681</v>
      </c>
      <c r="C53" s="264" t="s">
        <v>1682</v>
      </c>
      <c r="D53" s="272" t="s">
        <v>26</v>
      </c>
      <c r="E53" s="288" t="s">
        <v>1840</v>
      </c>
      <c r="F53" s="264" t="s">
        <v>1843</v>
      </c>
      <c r="G53" s="264" t="s">
        <v>1844</v>
      </c>
      <c r="H53" s="264" t="s">
        <v>1845</v>
      </c>
    </row>
    <row r="54" spans="1:8" ht="70">
      <c r="A54" s="273"/>
      <c r="B54" s="264" t="s">
        <v>1687</v>
      </c>
      <c r="C54" s="264" t="s">
        <v>1688</v>
      </c>
      <c r="D54" s="130" t="s">
        <v>1846</v>
      </c>
      <c r="E54" s="274" t="s">
        <v>1847</v>
      </c>
      <c r="F54" s="264" t="s">
        <v>1697</v>
      </c>
      <c r="G54" s="264" t="s">
        <v>1849</v>
      </c>
      <c r="H54" s="264" t="s">
        <v>1699</v>
      </c>
    </row>
    <row r="55" spans="1:8" ht="64">
      <c r="A55" s="264">
        <v>2</v>
      </c>
      <c r="B55" s="264" t="s">
        <v>777</v>
      </c>
      <c r="C55" s="264" t="s">
        <v>1773</v>
      </c>
      <c r="D55" s="264" t="s">
        <v>1789</v>
      </c>
      <c r="E55" s="275" t="s">
        <v>1790</v>
      </c>
      <c r="F55" s="271" t="s">
        <v>1902</v>
      </c>
      <c r="G55" s="264" t="s">
        <v>1903</v>
      </c>
      <c r="H55" s="264" t="s">
        <v>1699</v>
      </c>
    </row>
    <row r="56" spans="1:8" ht="84">
      <c r="A56" s="264">
        <v>3</v>
      </c>
      <c r="B56" s="264" t="s">
        <v>94</v>
      </c>
      <c r="C56" s="264" t="s">
        <v>133</v>
      </c>
      <c r="D56" s="264" t="s">
        <v>113</v>
      </c>
      <c r="E56" s="264" t="s">
        <v>1904</v>
      </c>
      <c r="F56" s="264" t="s">
        <v>1905</v>
      </c>
      <c r="G56" s="264" t="s">
        <v>1906</v>
      </c>
      <c r="H56" s="264" t="s">
        <v>1907</v>
      </c>
    </row>
    <row r="57" spans="1:8" ht="70">
      <c r="A57" s="264">
        <v>4</v>
      </c>
      <c r="B57" s="264" t="s">
        <v>899</v>
      </c>
      <c r="C57" s="264" t="s">
        <v>900</v>
      </c>
      <c r="D57" s="264" t="s">
        <v>26</v>
      </c>
      <c r="E57" s="264" t="s">
        <v>1910</v>
      </c>
      <c r="F57" s="264" t="s">
        <v>1911</v>
      </c>
      <c r="G57" s="287">
        <v>43951</v>
      </c>
      <c r="H57" s="264" t="s">
        <v>887</v>
      </c>
    </row>
    <row r="58" spans="1:8" ht="84">
      <c r="A58" s="264">
        <v>5</v>
      </c>
      <c r="B58" s="264" t="s">
        <v>1899</v>
      </c>
      <c r="C58" s="264" t="s">
        <v>1900</v>
      </c>
      <c r="D58" s="264" t="s">
        <v>26</v>
      </c>
      <c r="E58" s="264" t="s">
        <v>1912</v>
      </c>
      <c r="F58" s="284" t="s">
        <v>1913</v>
      </c>
      <c r="G58" s="264" t="s">
        <v>298</v>
      </c>
      <c r="H58" s="264" t="s">
        <v>664</v>
      </c>
    </row>
    <row r="59" spans="1:8" ht="56">
      <c r="A59" s="264">
        <v>6</v>
      </c>
      <c r="B59" s="264" t="s">
        <v>1756</v>
      </c>
      <c r="C59" s="264" t="s">
        <v>1757</v>
      </c>
      <c r="D59" s="264" t="s">
        <v>26</v>
      </c>
      <c r="E59" s="264" t="s">
        <v>1914</v>
      </c>
      <c r="F59" s="264" t="s">
        <v>1760</v>
      </c>
      <c r="G59" s="264" t="s">
        <v>1915</v>
      </c>
      <c r="H59" s="264" t="s">
        <v>887</v>
      </c>
    </row>
  </sheetData>
  <mergeCells count="30">
    <mergeCell ref="A43:A44"/>
    <mergeCell ref="A49:A50"/>
    <mergeCell ref="A52:E52"/>
    <mergeCell ref="F52:H52"/>
    <mergeCell ref="A53:A54"/>
    <mergeCell ref="A25:E25"/>
    <mergeCell ref="F25:H25"/>
    <mergeCell ref="A28:A29"/>
    <mergeCell ref="A33:E33"/>
    <mergeCell ref="F33:H33"/>
    <mergeCell ref="A41:E41"/>
    <mergeCell ref="F41:H41"/>
    <mergeCell ref="F11:F12"/>
    <mergeCell ref="G11:G12"/>
    <mergeCell ref="H11:H12"/>
    <mergeCell ref="A16:E16"/>
    <mergeCell ref="F16:H16"/>
    <mergeCell ref="A17:A18"/>
    <mergeCell ref="A3:E3"/>
    <mergeCell ref="F3:H3"/>
    <mergeCell ref="A6:A7"/>
    <mergeCell ref="A9:A12"/>
    <mergeCell ref="B9:B10"/>
    <mergeCell ref="C9:C10"/>
    <mergeCell ref="F9:F10"/>
    <mergeCell ref="G9:G10"/>
    <mergeCell ref="H9:H10"/>
    <mergeCell ref="B11:B12"/>
    <mergeCell ref="C11:C12"/>
    <mergeCell ref="D11:D12"/>
  </mergeCells>
  <conditionalFormatting sqref="B4:B12 C4:C6 C8:C12 B14:C15 B17:B19 C17:C24 D20:D21 B23:B24 B26 C26:C29 B31:C32 B34:B36 C34:C37 B39:B40 C40 B42:B44 C42:C45 B47:B51 C49:C50 C55">
    <cfRule type="notContainsBlanks" dxfId="0" priority="1">
      <formula>LEN(TRIM(B4))&gt;0</formula>
    </cfRule>
  </conditionalFormatting>
  <hyperlinks>
    <hyperlink ref="E7" r:id="rId1" xr:uid="{4CD123DF-244C-3640-8A4D-143A5ED5924B}"/>
    <hyperlink ref="E19" r:id="rId2" xr:uid="{6B4C7093-2238-7B47-945D-451E2757D8AB}"/>
    <hyperlink ref="E22" r:id="rId3" xr:uid="{4E88ED6A-7730-B94B-8C03-9DE8BFCA9BDD}"/>
    <hyperlink ref="E26" r:id="rId4" xr:uid="{95C91FF5-5E78-F34F-A7DC-628CCC5A93EB}"/>
    <hyperlink ref="E47" r:id="rId5" xr:uid="{B57E6F83-EBF8-AD47-8383-35037FCD8C57}"/>
    <hyperlink ref="E54" r:id="rId6" xr:uid="{1C7FB8F1-F488-F847-967A-D7E7DDC4CB48}"/>
    <hyperlink ref="E55" r:id="rId7" xr:uid="{B1D4C296-2CC0-EF4F-85B9-E1514B284518}"/>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pageSetUpPr fitToPage="1"/>
  </sheetPr>
  <dimension ref="A1:H58"/>
  <sheetViews>
    <sheetView topLeftCell="A15" workbookViewId="0"/>
  </sheetViews>
  <sheetFormatPr baseColWidth="10" defaultColWidth="14.5" defaultRowHeight="15.75" customHeight="1"/>
  <cols>
    <col min="1" max="1" width="12.5" customWidth="1"/>
    <col min="2" max="2" width="19" customWidth="1"/>
    <col min="3" max="3" width="16.1640625" customWidth="1"/>
    <col min="4" max="4" width="16.83203125" customWidth="1"/>
    <col min="5" max="5" width="46" customWidth="1"/>
    <col min="6" max="6" width="24.5" customWidth="1"/>
  </cols>
  <sheetData>
    <row r="1" spans="1:8" ht="42">
      <c r="A1" s="139" t="s">
        <v>759</v>
      </c>
      <c r="B1" s="139" t="s">
        <v>760</v>
      </c>
      <c r="C1" s="139" t="s">
        <v>2</v>
      </c>
      <c r="D1" s="139" t="s">
        <v>3</v>
      </c>
      <c r="E1" s="139" t="s">
        <v>4</v>
      </c>
      <c r="F1" s="139" t="s">
        <v>5</v>
      </c>
      <c r="G1" s="139" t="s">
        <v>6</v>
      </c>
      <c r="H1" s="139" t="s">
        <v>7</v>
      </c>
    </row>
    <row r="2" spans="1:8" ht="13">
      <c r="A2" s="248" t="s">
        <v>8</v>
      </c>
      <c r="B2" s="222"/>
      <c r="C2" s="222"/>
      <c r="D2" s="222"/>
      <c r="E2" s="223"/>
      <c r="F2" s="249">
        <v>43941</v>
      </c>
      <c r="G2" s="222"/>
      <c r="H2" s="223"/>
    </row>
    <row r="3" spans="1:8" ht="56">
      <c r="A3" s="139">
        <v>1</v>
      </c>
      <c r="B3" s="139" t="s">
        <v>800</v>
      </c>
      <c r="C3" s="139" t="s">
        <v>1621</v>
      </c>
      <c r="D3" s="139" t="s">
        <v>113</v>
      </c>
      <c r="E3" s="139" t="s">
        <v>1691</v>
      </c>
      <c r="F3" s="139" t="s">
        <v>1692</v>
      </c>
      <c r="G3" s="139" t="s">
        <v>1693</v>
      </c>
      <c r="H3" s="139" t="s">
        <v>808</v>
      </c>
    </row>
    <row r="4" spans="1:8" ht="42">
      <c r="A4" s="139">
        <v>2</v>
      </c>
      <c r="B4" s="139" t="s">
        <v>1495</v>
      </c>
      <c r="C4" s="139" t="s">
        <v>1497</v>
      </c>
      <c r="D4" s="139" t="s">
        <v>26</v>
      </c>
      <c r="E4" s="139" t="s">
        <v>1694</v>
      </c>
      <c r="F4" s="139" t="s">
        <v>1695</v>
      </c>
      <c r="G4" s="139"/>
      <c r="H4" s="139"/>
    </row>
    <row r="5" spans="1:8" ht="42">
      <c r="A5" s="139">
        <v>3</v>
      </c>
      <c r="B5" s="139" t="s">
        <v>870</v>
      </c>
      <c r="C5" s="139" t="s">
        <v>294</v>
      </c>
      <c r="D5" s="139" t="s">
        <v>26</v>
      </c>
      <c r="E5" s="139" t="s">
        <v>1696</v>
      </c>
      <c r="F5" s="139" t="s">
        <v>1090</v>
      </c>
      <c r="G5" s="139" t="s">
        <v>1091</v>
      </c>
      <c r="H5" s="139" t="s">
        <v>299</v>
      </c>
    </row>
    <row r="6" spans="1:8" ht="98">
      <c r="A6" s="247">
        <v>4</v>
      </c>
      <c r="B6" s="139" t="s">
        <v>1681</v>
      </c>
      <c r="C6" s="139" t="s">
        <v>1682</v>
      </c>
      <c r="D6" s="139" t="s">
        <v>330</v>
      </c>
      <c r="E6" s="17" t="s">
        <v>1683</v>
      </c>
      <c r="F6" s="17" t="s">
        <v>1684</v>
      </c>
      <c r="G6" s="33" t="s">
        <v>1705</v>
      </c>
      <c r="H6" s="115" t="s">
        <v>1686</v>
      </c>
    </row>
    <row r="7" spans="1:8" ht="56">
      <c r="A7" s="231"/>
      <c r="B7" s="139" t="s">
        <v>1687</v>
      </c>
      <c r="C7" s="139" t="s">
        <v>1688</v>
      </c>
      <c r="D7" s="139" t="s">
        <v>1706</v>
      </c>
      <c r="E7" s="140" t="s">
        <v>1690</v>
      </c>
      <c r="F7" s="139" t="s">
        <v>1697</v>
      </c>
      <c r="G7" s="130" t="s">
        <v>1698</v>
      </c>
      <c r="H7" s="139" t="s">
        <v>543</v>
      </c>
    </row>
    <row r="8" spans="1:8" ht="56">
      <c r="A8" s="139">
        <v>4</v>
      </c>
      <c r="B8" s="139" t="s">
        <v>25</v>
      </c>
      <c r="C8" s="139" t="s">
        <v>1137</v>
      </c>
      <c r="D8" s="139" t="s">
        <v>26</v>
      </c>
      <c r="E8" s="17" t="s">
        <v>1712</v>
      </c>
      <c r="F8" s="17" t="s">
        <v>1713</v>
      </c>
      <c r="G8" s="139"/>
      <c r="H8" s="139"/>
    </row>
    <row r="9" spans="1:8" ht="42">
      <c r="A9" s="139">
        <v>6</v>
      </c>
      <c r="B9" s="139" t="s">
        <v>843</v>
      </c>
      <c r="C9" s="139" t="s">
        <v>1137</v>
      </c>
      <c r="D9" s="139" t="s">
        <v>26</v>
      </c>
      <c r="E9" s="17" t="s">
        <v>1715</v>
      </c>
      <c r="F9" s="17" t="s">
        <v>1716</v>
      </c>
      <c r="G9" s="139"/>
      <c r="H9" s="139"/>
    </row>
    <row r="10" spans="1:8" ht="13">
      <c r="A10" s="141"/>
      <c r="B10" s="141"/>
      <c r="C10" s="141"/>
      <c r="D10" s="143"/>
      <c r="E10" s="143"/>
      <c r="F10" s="143"/>
      <c r="G10" s="139"/>
      <c r="H10" s="143"/>
    </row>
    <row r="11" spans="1:8" ht="13">
      <c r="A11" s="248" t="s">
        <v>46</v>
      </c>
      <c r="B11" s="222"/>
      <c r="C11" s="222"/>
      <c r="D11" s="222"/>
      <c r="E11" s="223"/>
      <c r="F11" s="249">
        <v>43942</v>
      </c>
      <c r="G11" s="222"/>
      <c r="H11" s="223"/>
    </row>
    <row r="12" spans="1:8" ht="28">
      <c r="A12" s="247">
        <v>1</v>
      </c>
      <c r="B12" s="139" t="s">
        <v>201</v>
      </c>
      <c r="C12" s="139" t="s">
        <v>450</v>
      </c>
      <c r="D12" s="139" t="s">
        <v>330</v>
      </c>
      <c r="E12" s="139" t="s">
        <v>1727</v>
      </c>
      <c r="F12" s="139" t="s">
        <v>1729</v>
      </c>
      <c r="G12" s="145">
        <v>43924</v>
      </c>
      <c r="H12" s="139" t="s">
        <v>663</v>
      </c>
    </row>
    <row r="13" spans="1:8" ht="42">
      <c r="A13" s="231"/>
      <c r="B13" s="139" t="s">
        <v>201</v>
      </c>
      <c r="C13" s="139" t="s">
        <v>1733</v>
      </c>
      <c r="D13" s="146" t="s">
        <v>1734</v>
      </c>
      <c r="E13" s="147" t="s">
        <v>1735</v>
      </c>
      <c r="F13" s="148" t="s">
        <v>1736</v>
      </c>
      <c r="G13" s="139" t="s">
        <v>1535</v>
      </c>
      <c r="H13" s="139" t="s">
        <v>1518</v>
      </c>
    </row>
    <row r="14" spans="1:8" ht="70">
      <c r="A14" s="139">
        <v>2</v>
      </c>
      <c r="B14" s="139" t="s">
        <v>131</v>
      </c>
      <c r="C14" s="139" t="s">
        <v>1006</v>
      </c>
      <c r="D14" s="146" t="s">
        <v>26</v>
      </c>
      <c r="E14" s="17" t="s">
        <v>1739</v>
      </c>
      <c r="F14" s="89" t="s">
        <v>1740</v>
      </c>
      <c r="G14" s="139" t="s">
        <v>1141</v>
      </c>
      <c r="H14" s="143" t="s">
        <v>664</v>
      </c>
    </row>
    <row r="15" spans="1:8" ht="112">
      <c r="A15" s="139">
        <v>2</v>
      </c>
      <c r="B15" s="149" t="s">
        <v>131</v>
      </c>
      <c r="C15" s="139" t="s">
        <v>1234</v>
      </c>
      <c r="D15" s="146" t="s">
        <v>228</v>
      </c>
      <c r="E15" s="151" t="s">
        <v>1745</v>
      </c>
      <c r="F15" s="153" t="s">
        <v>1270</v>
      </c>
      <c r="G15" s="139" t="s">
        <v>1654</v>
      </c>
      <c r="H15" s="139" t="s">
        <v>664</v>
      </c>
    </row>
    <row r="16" spans="1:8" ht="56">
      <c r="A16" s="139">
        <v>3</v>
      </c>
      <c r="B16" s="139" t="s">
        <v>843</v>
      </c>
      <c r="C16" s="139" t="s">
        <v>1137</v>
      </c>
      <c r="D16" s="139" t="s">
        <v>26</v>
      </c>
      <c r="E16" s="17" t="s">
        <v>1750</v>
      </c>
      <c r="F16" s="17" t="s">
        <v>1751</v>
      </c>
      <c r="G16" s="139" t="s">
        <v>1166</v>
      </c>
      <c r="H16" s="139" t="s">
        <v>664</v>
      </c>
    </row>
    <row r="17" spans="1:8" ht="42">
      <c r="A17" s="139">
        <v>4</v>
      </c>
      <c r="B17" s="139" t="s">
        <v>1495</v>
      </c>
      <c r="C17" s="139" t="s">
        <v>1497</v>
      </c>
      <c r="D17" s="139" t="s">
        <v>26</v>
      </c>
      <c r="E17" s="139" t="s">
        <v>1752</v>
      </c>
      <c r="F17" s="139" t="s">
        <v>1753</v>
      </c>
      <c r="G17" s="139" t="s">
        <v>1754</v>
      </c>
      <c r="H17" s="139" t="s">
        <v>1755</v>
      </c>
    </row>
    <row r="18" spans="1:8" ht="70">
      <c r="A18" s="139">
        <v>5</v>
      </c>
      <c r="B18" s="139" t="s">
        <v>1756</v>
      </c>
      <c r="C18" s="139" t="s">
        <v>1757</v>
      </c>
      <c r="D18" s="139" t="s">
        <v>1758</v>
      </c>
      <c r="E18" s="139" t="s">
        <v>1759</v>
      </c>
      <c r="F18" s="17" t="s">
        <v>1760</v>
      </c>
      <c r="G18" s="17" t="s">
        <v>1761</v>
      </c>
      <c r="H18" s="17" t="s">
        <v>887</v>
      </c>
    </row>
    <row r="19" spans="1:8" ht="13">
      <c r="A19" s="141"/>
      <c r="B19" s="141"/>
      <c r="C19" s="141"/>
      <c r="D19" s="143"/>
      <c r="E19" s="143"/>
      <c r="F19" s="143"/>
      <c r="G19" s="143"/>
      <c r="H19" s="143"/>
    </row>
    <row r="20" spans="1:8" ht="13">
      <c r="A20" s="248" t="s">
        <v>82</v>
      </c>
      <c r="B20" s="222"/>
      <c r="C20" s="222"/>
      <c r="D20" s="222"/>
      <c r="E20" s="223"/>
      <c r="F20" s="249">
        <v>43943</v>
      </c>
      <c r="G20" s="222"/>
      <c r="H20" s="223"/>
    </row>
    <row r="21" spans="1:8" ht="42">
      <c r="A21" s="139">
        <v>1</v>
      </c>
      <c r="B21" s="139" t="s">
        <v>25</v>
      </c>
      <c r="C21" s="139" t="s">
        <v>1137</v>
      </c>
      <c r="D21" s="139" t="s">
        <v>26</v>
      </c>
      <c r="E21" s="17" t="s">
        <v>1762</v>
      </c>
      <c r="F21" s="139" t="s">
        <v>1763</v>
      </c>
      <c r="G21" s="139" t="s">
        <v>1764</v>
      </c>
      <c r="H21" s="139" t="s">
        <v>664</v>
      </c>
    </row>
    <row r="22" spans="1:8" ht="77.25" customHeight="1">
      <c r="A22" s="139">
        <v>2</v>
      </c>
      <c r="B22" s="139" t="s">
        <v>1494</v>
      </c>
      <c r="C22" s="150" t="s">
        <v>1743</v>
      </c>
      <c r="D22" s="150" t="s">
        <v>26</v>
      </c>
      <c r="E22" s="150" t="s">
        <v>1765</v>
      </c>
      <c r="F22" s="34"/>
      <c r="G22" s="34" t="s">
        <v>1746</v>
      </c>
      <c r="H22" s="34" t="s">
        <v>1747</v>
      </c>
    </row>
    <row r="23" spans="1:8" ht="42">
      <c r="A23" s="139">
        <v>3</v>
      </c>
      <c r="B23" s="139" t="s">
        <v>899</v>
      </c>
      <c r="C23" s="139" t="s">
        <v>900</v>
      </c>
      <c r="D23" s="154" t="s">
        <v>26</v>
      </c>
      <c r="E23" s="17" t="s">
        <v>1768</v>
      </c>
      <c r="F23" s="17" t="s">
        <v>1769</v>
      </c>
      <c r="G23" s="155">
        <v>43950</v>
      </c>
      <c r="H23" s="139" t="s">
        <v>887</v>
      </c>
    </row>
    <row r="24" spans="1:8" ht="70">
      <c r="A24" s="139">
        <v>4</v>
      </c>
      <c r="B24" s="139" t="s">
        <v>864</v>
      </c>
      <c r="C24" s="139" t="s">
        <v>1280</v>
      </c>
      <c r="D24" s="154" t="s">
        <v>1775</v>
      </c>
      <c r="E24" s="157" t="s">
        <v>1776</v>
      </c>
      <c r="F24" s="154" t="s">
        <v>1787</v>
      </c>
      <c r="G24" s="154" t="s">
        <v>1283</v>
      </c>
      <c r="H24" s="154" t="s">
        <v>386</v>
      </c>
    </row>
    <row r="25" spans="1:8" ht="42">
      <c r="A25" s="247">
        <v>5</v>
      </c>
      <c r="B25" s="242" t="s">
        <v>1544</v>
      </c>
      <c r="C25" s="242" t="s">
        <v>1546</v>
      </c>
      <c r="D25" s="17" t="s">
        <v>26</v>
      </c>
      <c r="E25" s="142" t="str">
        <f>HYPERLINK("https://drive.google.com/file/d/1n5ufS5FhBxnWCWXcWRYWX7PXGYAfnY0A/view?usp=sharing","Ссылка на презентацию. Параграф 28. Диаграммы")</f>
        <v>Ссылка на презентацию. Параграф 28. Диаграммы</v>
      </c>
      <c r="F25" s="246" t="str">
        <f>HYPERLINK("https://forms.gle/znGUJsawBZYHBTVx5","Пройти тест по ссылке")</f>
        <v>Пройти тест по ссылке</v>
      </c>
      <c r="G25" s="242" t="s">
        <v>1731</v>
      </c>
      <c r="H25" s="242" t="s">
        <v>1704</v>
      </c>
    </row>
    <row r="26" spans="1:8" ht="28">
      <c r="A26" s="230"/>
      <c r="B26" s="231"/>
      <c r="C26" s="231"/>
      <c r="D26" s="17" t="s">
        <v>1732</v>
      </c>
      <c r="E26" s="142" t="str">
        <f>HYPERLINK("https://resh.edu.ru/subject/lesson/3053/main/","Видеоурок на тему Диаграммы")</f>
        <v>Видеоурок на тему Диаграммы</v>
      </c>
      <c r="F26" s="231"/>
      <c r="G26" s="231"/>
      <c r="H26" s="231"/>
    </row>
    <row r="27" spans="1:8" ht="42">
      <c r="A27" s="230"/>
      <c r="B27" s="247" t="s">
        <v>1544</v>
      </c>
      <c r="C27" s="247" t="s">
        <v>1643</v>
      </c>
      <c r="D27" s="17" t="s">
        <v>26</v>
      </c>
      <c r="E27" s="142" t="str">
        <f>HYPERLINK("https://drive.google.com/file/d/1n5ufS5FhBxnWCWXcWRYWX7PXGYAfnY0A/view?usp=sharing","Ссылка на презентацию. Параграф 28. Диаграммы")</f>
        <v>Ссылка на презентацию. Параграф 28. Диаграммы</v>
      </c>
      <c r="F27" s="246" t="str">
        <f>HYPERLINK("https://forms.gle/znGUJsawBZYHBTVx5","Пройти тест по ссылке")</f>
        <v>Пройти тест по ссылке</v>
      </c>
      <c r="G27" s="242" t="s">
        <v>1749</v>
      </c>
      <c r="H27" s="247" t="s">
        <v>819</v>
      </c>
    </row>
    <row r="28" spans="1:8" ht="28">
      <c r="A28" s="231"/>
      <c r="B28" s="231"/>
      <c r="C28" s="231"/>
      <c r="D28" s="17" t="s">
        <v>1732</v>
      </c>
      <c r="E28" s="142" t="str">
        <f>HYPERLINK("https://resh.edu.ru/subject/lesson/3053/main/","Видеоурок на тему Диаграммы")</f>
        <v>Видеоурок на тему Диаграммы</v>
      </c>
      <c r="F28" s="231"/>
      <c r="G28" s="231"/>
      <c r="H28" s="231"/>
    </row>
    <row r="29" spans="1:8" ht="42">
      <c r="A29" s="247">
        <v>6</v>
      </c>
      <c r="B29" s="139" t="s">
        <v>201</v>
      </c>
      <c r="C29" s="139" t="s">
        <v>1515</v>
      </c>
      <c r="D29" s="146" t="s">
        <v>1660</v>
      </c>
      <c r="E29" s="147" t="s">
        <v>1850</v>
      </c>
      <c r="F29" s="148" t="s">
        <v>1736</v>
      </c>
      <c r="G29" s="148" t="s">
        <v>1599</v>
      </c>
      <c r="H29" s="139" t="s">
        <v>1518</v>
      </c>
    </row>
    <row r="30" spans="1:8" ht="84">
      <c r="A30" s="231"/>
      <c r="B30" s="139" t="s">
        <v>201</v>
      </c>
      <c r="C30" s="139" t="s">
        <v>450</v>
      </c>
      <c r="D30" s="139" t="s">
        <v>616</v>
      </c>
      <c r="E30" s="139" t="s">
        <v>1852</v>
      </c>
      <c r="F30" s="161" t="s">
        <v>1853</v>
      </c>
      <c r="G30" s="139" t="s">
        <v>1862</v>
      </c>
      <c r="H30" s="139" t="s">
        <v>1863</v>
      </c>
    </row>
    <row r="31" spans="1:8" ht="42">
      <c r="A31" s="247">
        <v>7</v>
      </c>
      <c r="B31" s="139" t="s">
        <v>1867</v>
      </c>
      <c r="C31" s="139" t="s">
        <v>1682</v>
      </c>
      <c r="D31" s="146" t="s">
        <v>616</v>
      </c>
      <c r="E31" s="159" t="s">
        <v>1840</v>
      </c>
      <c r="F31" s="17" t="s">
        <v>1843</v>
      </c>
      <c r="G31" s="17" t="s">
        <v>1844</v>
      </c>
      <c r="H31" s="17" t="s">
        <v>1845</v>
      </c>
    </row>
    <row r="32" spans="1:8" ht="84">
      <c r="A32" s="231"/>
      <c r="B32" s="139" t="s">
        <v>1687</v>
      </c>
      <c r="C32" s="139" t="s">
        <v>1688</v>
      </c>
      <c r="D32" s="139" t="s">
        <v>1846</v>
      </c>
      <c r="E32" s="140" t="s">
        <v>1847</v>
      </c>
      <c r="F32" s="139" t="s">
        <v>1697</v>
      </c>
      <c r="G32" s="139" t="s">
        <v>1849</v>
      </c>
      <c r="H32" s="139" t="s">
        <v>1699</v>
      </c>
    </row>
    <row r="33" spans="1:8" ht="13">
      <c r="A33" s="141"/>
      <c r="B33" s="141"/>
      <c r="C33" s="141"/>
      <c r="D33" s="143"/>
      <c r="E33" s="143"/>
      <c r="F33" s="143"/>
      <c r="G33" s="143"/>
      <c r="H33" s="143"/>
    </row>
    <row r="34" spans="1:8" ht="13">
      <c r="A34" s="248" t="s">
        <v>109</v>
      </c>
      <c r="B34" s="222"/>
      <c r="C34" s="222"/>
      <c r="D34" s="222"/>
      <c r="E34" s="223"/>
      <c r="F34" s="249">
        <v>43944</v>
      </c>
      <c r="G34" s="222"/>
      <c r="H34" s="223"/>
    </row>
    <row r="35" spans="1:8" ht="42">
      <c r="A35" s="139">
        <v>1</v>
      </c>
      <c r="B35" s="139" t="s">
        <v>25</v>
      </c>
      <c r="C35" s="139" t="s">
        <v>1137</v>
      </c>
      <c r="D35" s="139" t="s">
        <v>26</v>
      </c>
      <c r="E35" s="17" t="s">
        <v>1762</v>
      </c>
      <c r="F35" s="139" t="s">
        <v>1763</v>
      </c>
      <c r="G35" s="139" t="s">
        <v>1882</v>
      </c>
      <c r="H35" s="139" t="s">
        <v>664</v>
      </c>
    </row>
    <row r="36" spans="1:8" ht="42">
      <c r="A36" s="139">
        <v>2</v>
      </c>
      <c r="B36" s="139" t="s">
        <v>777</v>
      </c>
      <c r="C36" s="139" t="s">
        <v>1883</v>
      </c>
      <c r="D36" s="17" t="s">
        <v>1789</v>
      </c>
      <c r="E36" s="96" t="s">
        <v>1790</v>
      </c>
      <c r="F36" s="17" t="s">
        <v>1791</v>
      </c>
      <c r="G36" s="17" t="s">
        <v>1792</v>
      </c>
      <c r="H36" s="17" t="s">
        <v>1143</v>
      </c>
    </row>
    <row r="37" spans="1:8" ht="14">
      <c r="A37" s="247">
        <v>3</v>
      </c>
      <c r="B37" s="139" t="s">
        <v>201</v>
      </c>
      <c r="C37" s="139" t="s">
        <v>1515</v>
      </c>
      <c r="D37" s="139"/>
      <c r="E37" s="148" t="s">
        <v>1887</v>
      </c>
      <c r="F37" s="139" t="s">
        <v>1888</v>
      </c>
      <c r="G37" s="139" t="s">
        <v>1662</v>
      </c>
      <c r="H37" s="139" t="s">
        <v>1518</v>
      </c>
    </row>
    <row r="38" spans="1:8" ht="42">
      <c r="A38" s="231"/>
      <c r="B38" s="139" t="s">
        <v>201</v>
      </c>
      <c r="C38" s="139" t="s">
        <v>450</v>
      </c>
      <c r="D38" s="139" t="s">
        <v>1889</v>
      </c>
      <c r="E38" s="148"/>
      <c r="F38" s="139" t="s">
        <v>1890</v>
      </c>
      <c r="G38" s="145">
        <v>43926</v>
      </c>
      <c r="H38" s="139" t="s">
        <v>1891</v>
      </c>
    </row>
    <row r="39" spans="1:8" ht="56">
      <c r="A39" s="139">
        <v>4</v>
      </c>
      <c r="B39" s="139" t="s">
        <v>1756</v>
      </c>
      <c r="C39" s="139" t="s">
        <v>1757</v>
      </c>
      <c r="D39" s="139" t="s">
        <v>26</v>
      </c>
      <c r="E39" s="139" t="s">
        <v>1893</v>
      </c>
      <c r="F39" s="17" t="s">
        <v>1760</v>
      </c>
      <c r="G39" s="17" t="s">
        <v>787</v>
      </c>
      <c r="H39" s="17" t="s">
        <v>887</v>
      </c>
    </row>
    <row r="40" spans="1:8" ht="28">
      <c r="A40" s="139">
        <v>5</v>
      </c>
      <c r="B40" s="139" t="s">
        <v>1556</v>
      </c>
      <c r="C40" s="152" t="s">
        <v>1743</v>
      </c>
      <c r="D40" s="152" t="s">
        <v>228</v>
      </c>
      <c r="E40" s="152" t="s">
        <v>1748</v>
      </c>
      <c r="F40" s="152"/>
      <c r="G40" s="139" t="s">
        <v>1746</v>
      </c>
      <c r="H40" s="139" t="s">
        <v>1747</v>
      </c>
    </row>
    <row r="41" spans="1:8" ht="42">
      <c r="A41" s="139">
        <v>6</v>
      </c>
      <c r="B41" s="139" t="s">
        <v>1258</v>
      </c>
      <c r="C41" s="139" t="s">
        <v>1883</v>
      </c>
      <c r="D41" s="17" t="s">
        <v>26</v>
      </c>
      <c r="E41" s="156" t="s">
        <v>1895</v>
      </c>
      <c r="F41" s="17" t="s">
        <v>1896</v>
      </c>
      <c r="G41" s="17" t="s">
        <v>1897</v>
      </c>
      <c r="H41" s="17" t="s">
        <v>1898</v>
      </c>
    </row>
    <row r="42" spans="1:8" ht="56">
      <c r="A42" s="139">
        <v>7</v>
      </c>
      <c r="B42" s="139" t="s">
        <v>1899</v>
      </c>
      <c r="C42" s="139" t="s">
        <v>1900</v>
      </c>
      <c r="D42" s="146" t="s">
        <v>26</v>
      </c>
      <c r="E42" s="151" t="s">
        <v>1901</v>
      </c>
      <c r="F42" s="153" t="s">
        <v>1270</v>
      </c>
      <c r="G42" s="139" t="s">
        <v>298</v>
      </c>
      <c r="H42" s="139" t="s">
        <v>664</v>
      </c>
    </row>
    <row r="43" spans="1:8" ht="13">
      <c r="A43" s="141"/>
      <c r="B43" s="141"/>
      <c r="C43" s="141"/>
      <c r="D43" s="143"/>
      <c r="E43" s="143"/>
      <c r="F43" s="143"/>
      <c r="G43" s="143"/>
      <c r="H43" s="143"/>
    </row>
    <row r="44" spans="1:8" ht="13">
      <c r="A44" s="248" t="s">
        <v>127</v>
      </c>
      <c r="B44" s="222"/>
      <c r="C44" s="222"/>
      <c r="D44" s="222"/>
      <c r="E44" s="223"/>
      <c r="F44" s="249">
        <v>43945</v>
      </c>
      <c r="G44" s="222"/>
      <c r="H44" s="223"/>
    </row>
    <row r="45" spans="1:8" ht="56">
      <c r="A45" s="139">
        <v>1</v>
      </c>
      <c r="B45" s="139" t="s">
        <v>777</v>
      </c>
      <c r="C45" s="139" t="s">
        <v>1883</v>
      </c>
      <c r="D45" s="17" t="s">
        <v>1789</v>
      </c>
      <c r="E45" s="96" t="s">
        <v>1790</v>
      </c>
      <c r="F45" s="33" t="s">
        <v>1902</v>
      </c>
      <c r="G45" s="17" t="s">
        <v>1916</v>
      </c>
      <c r="H45" s="17" t="s">
        <v>1699</v>
      </c>
    </row>
    <row r="46" spans="1:8" ht="28">
      <c r="A46" s="139">
        <v>2</v>
      </c>
      <c r="B46" s="139" t="s">
        <v>1494</v>
      </c>
      <c r="C46" s="34" t="s">
        <v>1743</v>
      </c>
      <c r="D46" s="34" t="s">
        <v>228</v>
      </c>
      <c r="E46" s="34" t="s">
        <v>1917</v>
      </c>
      <c r="F46" s="34"/>
      <c r="G46" s="34" t="s">
        <v>1746</v>
      </c>
      <c r="H46" s="34" t="s">
        <v>1747</v>
      </c>
    </row>
    <row r="47" spans="1:8" ht="14">
      <c r="A47" s="247">
        <v>3</v>
      </c>
      <c r="B47" s="139" t="s">
        <v>201</v>
      </c>
      <c r="C47" s="139" t="s">
        <v>1526</v>
      </c>
      <c r="D47" s="139" t="s">
        <v>1734</v>
      </c>
      <c r="E47" s="139" t="s">
        <v>1628</v>
      </c>
      <c r="F47" s="163" t="s">
        <v>1918</v>
      </c>
      <c r="G47" s="139" t="s">
        <v>1922</v>
      </c>
      <c r="H47" s="139" t="s">
        <v>1518</v>
      </c>
    </row>
    <row r="48" spans="1:8" ht="42">
      <c r="A48" s="231"/>
      <c r="B48" s="139" t="s">
        <v>201</v>
      </c>
      <c r="C48" s="139" t="s">
        <v>450</v>
      </c>
      <c r="D48" s="139" t="s">
        <v>616</v>
      </c>
      <c r="E48" s="139" t="s">
        <v>1926</v>
      </c>
      <c r="F48" s="139" t="s">
        <v>1927</v>
      </c>
      <c r="G48" s="145">
        <v>38083</v>
      </c>
      <c r="H48" s="139" t="s">
        <v>1928</v>
      </c>
    </row>
    <row r="49" spans="1:8" ht="42">
      <c r="A49" s="139">
        <v>4</v>
      </c>
      <c r="B49" s="139" t="s">
        <v>870</v>
      </c>
      <c r="C49" s="139" t="s">
        <v>294</v>
      </c>
      <c r="D49" s="139" t="s">
        <v>26</v>
      </c>
      <c r="E49" s="139" t="s">
        <v>1932</v>
      </c>
      <c r="F49" s="139" t="s">
        <v>1090</v>
      </c>
      <c r="G49" s="139" t="s">
        <v>1091</v>
      </c>
      <c r="H49" s="139" t="s">
        <v>299</v>
      </c>
    </row>
    <row r="50" spans="1:8" ht="56">
      <c r="A50" s="139">
        <v>5</v>
      </c>
      <c r="B50" s="139" t="s">
        <v>1556</v>
      </c>
      <c r="C50" s="34" t="s">
        <v>1743</v>
      </c>
      <c r="D50" s="34" t="s">
        <v>1858</v>
      </c>
      <c r="E50" s="34" t="s">
        <v>1859</v>
      </c>
      <c r="F50" s="34" t="s">
        <v>1860</v>
      </c>
      <c r="G50" s="34" t="s">
        <v>1746</v>
      </c>
      <c r="H50" s="34" t="s">
        <v>342</v>
      </c>
    </row>
    <row r="51" spans="1:8" ht="56">
      <c r="A51" s="139">
        <v>6</v>
      </c>
      <c r="B51" s="139" t="s">
        <v>864</v>
      </c>
      <c r="C51" s="139" t="s">
        <v>1280</v>
      </c>
      <c r="D51" s="139" t="s">
        <v>26</v>
      </c>
      <c r="E51" s="164" t="s">
        <v>1935</v>
      </c>
      <c r="F51" s="165" t="s">
        <v>1936</v>
      </c>
      <c r="G51" s="139" t="s">
        <v>1842</v>
      </c>
      <c r="H51" s="139" t="s">
        <v>887</v>
      </c>
    </row>
    <row r="52" spans="1:8" ht="13">
      <c r="A52" s="143"/>
      <c r="B52" s="143"/>
      <c r="C52" s="143"/>
      <c r="D52" s="143"/>
      <c r="E52" s="143"/>
      <c r="F52" s="143"/>
      <c r="G52" s="143"/>
      <c r="H52" s="143"/>
    </row>
    <row r="53" spans="1:8" ht="13">
      <c r="A53" s="248" t="s">
        <v>1861</v>
      </c>
      <c r="B53" s="222"/>
      <c r="C53" s="222"/>
      <c r="D53" s="222"/>
      <c r="E53" s="223"/>
      <c r="F53" s="249">
        <v>43946</v>
      </c>
      <c r="G53" s="222"/>
      <c r="H53" s="223"/>
    </row>
    <row r="54" spans="1:8" ht="56">
      <c r="A54" s="139">
        <v>1</v>
      </c>
      <c r="B54" s="139" t="s">
        <v>1494</v>
      </c>
      <c r="C54" s="34" t="s">
        <v>1743</v>
      </c>
      <c r="D54" s="34" t="s">
        <v>26</v>
      </c>
      <c r="E54" s="34" t="s">
        <v>1937</v>
      </c>
      <c r="F54" s="34" t="s">
        <v>1938</v>
      </c>
      <c r="G54" s="34" t="s">
        <v>1939</v>
      </c>
      <c r="H54" s="34" t="s">
        <v>1940</v>
      </c>
    </row>
    <row r="55" spans="1:8" ht="84">
      <c r="A55" s="139">
        <v>2</v>
      </c>
      <c r="B55" s="139" t="s">
        <v>94</v>
      </c>
      <c r="C55" s="139" t="s">
        <v>133</v>
      </c>
      <c r="D55" s="139" t="s">
        <v>113</v>
      </c>
      <c r="E55" s="139" t="s">
        <v>1941</v>
      </c>
      <c r="F55" s="139" t="s">
        <v>1905</v>
      </c>
      <c r="G55" s="139" t="s">
        <v>1942</v>
      </c>
      <c r="H55" s="139" t="s">
        <v>1907</v>
      </c>
    </row>
    <row r="56" spans="1:8" ht="42">
      <c r="A56" s="139">
        <v>3</v>
      </c>
      <c r="B56" s="139" t="s">
        <v>1556</v>
      </c>
      <c r="C56" s="34" t="s">
        <v>1743</v>
      </c>
      <c r="D56" s="34" t="s">
        <v>26</v>
      </c>
      <c r="E56" s="34" t="s">
        <v>1892</v>
      </c>
      <c r="F56" s="34"/>
      <c r="G56" s="34" t="s">
        <v>1873</v>
      </c>
      <c r="H56" s="34" t="s">
        <v>1747</v>
      </c>
    </row>
    <row r="57" spans="1:8" ht="84">
      <c r="A57" s="139">
        <v>4</v>
      </c>
      <c r="B57" s="139" t="s">
        <v>870</v>
      </c>
      <c r="C57" s="139" t="s">
        <v>294</v>
      </c>
      <c r="D57" s="139" t="s">
        <v>26</v>
      </c>
      <c r="E57" s="139" t="s">
        <v>1943</v>
      </c>
      <c r="F57" s="4" t="s">
        <v>1192</v>
      </c>
      <c r="G57" s="139" t="s">
        <v>1091</v>
      </c>
      <c r="H57" s="139" t="s">
        <v>1907</v>
      </c>
    </row>
    <row r="58" spans="1:8" ht="70">
      <c r="A58" s="139">
        <v>5</v>
      </c>
      <c r="B58" s="139" t="s">
        <v>899</v>
      </c>
      <c r="C58" s="139" t="s">
        <v>900</v>
      </c>
      <c r="D58" s="139" t="s">
        <v>26</v>
      </c>
      <c r="E58" s="17" t="s">
        <v>1910</v>
      </c>
      <c r="F58" s="17" t="s">
        <v>1944</v>
      </c>
      <c r="G58" s="155">
        <v>43950</v>
      </c>
      <c r="H58" s="139" t="s">
        <v>887</v>
      </c>
    </row>
  </sheetData>
  <mergeCells count="29">
    <mergeCell ref="A12:A13"/>
    <mergeCell ref="A25:A28"/>
    <mergeCell ref="B25:B26"/>
    <mergeCell ref="C25:C26"/>
    <mergeCell ref="B27:B28"/>
    <mergeCell ref="C27:C28"/>
    <mergeCell ref="A44:E44"/>
    <mergeCell ref="F44:H44"/>
    <mergeCell ref="A53:E53"/>
    <mergeCell ref="F53:H53"/>
    <mergeCell ref="A37:A38"/>
    <mergeCell ref="A47:A48"/>
    <mergeCell ref="A20:E20"/>
    <mergeCell ref="F20:H20"/>
    <mergeCell ref="A31:A32"/>
    <mergeCell ref="A34:E34"/>
    <mergeCell ref="F34:H34"/>
    <mergeCell ref="A29:A30"/>
    <mergeCell ref="A2:E2"/>
    <mergeCell ref="F2:H2"/>
    <mergeCell ref="A6:A7"/>
    <mergeCell ref="A11:E11"/>
    <mergeCell ref="F11:H11"/>
    <mergeCell ref="F25:F26"/>
    <mergeCell ref="G25:G26"/>
    <mergeCell ref="H25:H26"/>
    <mergeCell ref="F27:F28"/>
    <mergeCell ref="G27:G28"/>
    <mergeCell ref="H27:H28"/>
  </mergeCells>
  <conditionalFormatting sqref="B3:B9 C3:C6 C8:C9 B12:C17 D14 B21:B23 C21:C28 B25:B26 B30:B33 C30:C31 C33 B35 C35:C36 B38:B43 C38 C40:C43 C45 B46:B51">
    <cfRule type="notContainsBlanks" dxfId="10" priority="1">
      <formula>LEN(TRIM(B3))&gt;0</formula>
    </cfRule>
  </conditionalFormatting>
  <hyperlinks>
    <hyperlink ref="E7" r:id="rId1" xr:uid="{00000000-0004-0000-1D00-000000000000}"/>
    <hyperlink ref="F15" r:id="rId2" xr:uid="{00000000-0004-0000-1D00-000001000000}"/>
    <hyperlink ref="E24" r:id="rId3" xr:uid="{00000000-0004-0000-1D00-000002000000}"/>
    <hyperlink ref="F30" r:id="rId4" xr:uid="{00000000-0004-0000-1D00-000003000000}"/>
    <hyperlink ref="E32" r:id="rId5" xr:uid="{00000000-0004-0000-1D00-000004000000}"/>
    <hyperlink ref="E36" r:id="rId6" xr:uid="{00000000-0004-0000-1D00-000005000000}"/>
    <hyperlink ref="F42" r:id="rId7" xr:uid="{00000000-0004-0000-1D00-000006000000}"/>
    <hyperlink ref="E45" r:id="rId8" xr:uid="{00000000-0004-0000-1D00-000007000000}"/>
    <hyperlink ref="F47" r:id="rId9" xr:uid="{00000000-0004-0000-1D00-000008000000}"/>
    <hyperlink ref="E51" r:id="rId10" xr:uid="{00000000-0004-0000-1D00-000009000000}"/>
  </hyperlinks>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H27"/>
  <sheetViews>
    <sheetView workbookViewId="0">
      <pane ySplit="1" topLeftCell="A2" activePane="bottomLeft" state="frozen"/>
      <selection pane="bottomLeft" activeCell="B3" sqref="A1:H27"/>
    </sheetView>
  </sheetViews>
  <sheetFormatPr baseColWidth="10" defaultColWidth="14.5" defaultRowHeight="15.75" customHeight="1"/>
  <cols>
    <col min="1" max="1" width="16.5" customWidth="1"/>
    <col min="2" max="2" width="18" customWidth="1"/>
    <col min="3" max="3" width="15.5" customWidth="1"/>
    <col min="4" max="4" width="18.5" customWidth="1"/>
    <col min="5" max="5" width="46.33203125" customWidth="1"/>
  </cols>
  <sheetData>
    <row r="1" spans="1:8" ht="43">
      <c r="A1" s="1" t="s">
        <v>1</v>
      </c>
      <c r="B1" s="3" t="s">
        <v>0</v>
      </c>
      <c r="C1" s="4" t="s">
        <v>2</v>
      </c>
      <c r="D1" s="4" t="s">
        <v>3</v>
      </c>
      <c r="E1" s="4" t="s">
        <v>4</v>
      </c>
      <c r="F1" s="4" t="s">
        <v>5</v>
      </c>
      <c r="G1" s="4" t="s">
        <v>6</v>
      </c>
      <c r="H1" s="4" t="s">
        <v>7</v>
      </c>
    </row>
    <row r="2" spans="1:8" ht="13">
      <c r="A2" s="221" t="s">
        <v>8</v>
      </c>
      <c r="B2" s="222"/>
      <c r="C2" s="222"/>
      <c r="D2" s="222"/>
      <c r="E2" s="223"/>
      <c r="F2" s="224">
        <v>43941</v>
      </c>
      <c r="G2" s="222"/>
      <c r="H2" s="223"/>
    </row>
    <row r="3" spans="1:8" ht="70">
      <c r="A3" s="1">
        <v>1</v>
      </c>
      <c r="B3" s="7" t="s">
        <v>9</v>
      </c>
      <c r="C3" s="4" t="s">
        <v>13</v>
      </c>
      <c r="D3" s="4" t="s">
        <v>11</v>
      </c>
      <c r="E3" s="4" t="s">
        <v>17</v>
      </c>
      <c r="F3" s="4" t="s">
        <v>20</v>
      </c>
      <c r="G3" s="4" t="s">
        <v>22</v>
      </c>
      <c r="H3" s="4" t="s">
        <v>24</v>
      </c>
    </row>
    <row r="4" spans="1:8" ht="70">
      <c r="A4" s="1">
        <v>2</v>
      </c>
      <c r="B4" s="8" t="s">
        <v>25</v>
      </c>
      <c r="C4" s="4" t="s">
        <v>13</v>
      </c>
      <c r="D4" s="4" t="s">
        <v>26</v>
      </c>
      <c r="E4" s="4" t="s">
        <v>28</v>
      </c>
      <c r="F4" s="4" t="s">
        <v>29</v>
      </c>
      <c r="G4" s="4" t="s">
        <v>30</v>
      </c>
      <c r="H4" s="4" t="s">
        <v>32</v>
      </c>
    </row>
    <row r="5" spans="1:8" ht="42">
      <c r="A5" s="1">
        <v>3</v>
      </c>
      <c r="B5" s="8" t="s">
        <v>34</v>
      </c>
      <c r="C5" s="4" t="s">
        <v>13</v>
      </c>
      <c r="D5" s="4" t="s">
        <v>26</v>
      </c>
      <c r="E5" s="4" t="s">
        <v>35</v>
      </c>
      <c r="F5" s="4" t="s">
        <v>36</v>
      </c>
      <c r="G5" s="4" t="s">
        <v>30</v>
      </c>
      <c r="H5" s="4" t="s">
        <v>32</v>
      </c>
    </row>
    <row r="6" spans="1:8" ht="56">
      <c r="A6" s="1">
        <v>4</v>
      </c>
      <c r="B6" s="10" t="s">
        <v>38</v>
      </c>
      <c r="C6" s="4" t="s">
        <v>47</v>
      </c>
      <c r="D6" s="4" t="s">
        <v>26</v>
      </c>
      <c r="E6" s="4" t="s">
        <v>48</v>
      </c>
      <c r="F6" s="4" t="s">
        <v>49</v>
      </c>
      <c r="G6" s="4" t="s">
        <v>50</v>
      </c>
      <c r="H6" s="4" t="s">
        <v>51</v>
      </c>
    </row>
    <row r="7" spans="1:8" ht="13">
      <c r="A7" s="221" t="s">
        <v>46</v>
      </c>
      <c r="B7" s="222"/>
      <c r="C7" s="222"/>
      <c r="D7" s="222"/>
      <c r="E7" s="223"/>
      <c r="F7" s="224">
        <v>43942</v>
      </c>
      <c r="G7" s="222"/>
      <c r="H7" s="223"/>
    </row>
    <row r="8" spans="1:8" ht="29">
      <c r="A8" s="1">
        <v>1</v>
      </c>
      <c r="B8" s="8" t="s">
        <v>34</v>
      </c>
      <c r="C8" s="13" t="s">
        <v>13</v>
      </c>
      <c r="D8" s="4" t="s">
        <v>63</v>
      </c>
      <c r="E8" s="4" t="s">
        <v>64</v>
      </c>
      <c r="F8" s="4" t="s">
        <v>66</v>
      </c>
      <c r="G8" s="4" t="s">
        <v>30</v>
      </c>
      <c r="H8" s="4" t="s">
        <v>19</v>
      </c>
    </row>
    <row r="9" spans="1:8" ht="29">
      <c r="A9" s="1">
        <v>2</v>
      </c>
      <c r="B9" s="7" t="s">
        <v>9</v>
      </c>
      <c r="C9" s="13" t="s">
        <v>13</v>
      </c>
      <c r="D9" s="4" t="s">
        <v>63</v>
      </c>
      <c r="E9" s="4" t="s">
        <v>67</v>
      </c>
      <c r="F9" s="4" t="s">
        <v>69</v>
      </c>
      <c r="G9" s="4" t="s">
        <v>71</v>
      </c>
      <c r="H9" s="4" t="s">
        <v>19</v>
      </c>
    </row>
    <row r="10" spans="1:8" ht="29">
      <c r="A10" s="1">
        <v>3</v>
      </c>
      <c r="B10" s="8" t="s">
        <v>25</v>
      </c>
      <c r="C10" s="13" t="s">
        <v>13</v>
      </c>
      <c r="D10" s="4" t="s">
        <v>63</v>
      </c>
      <c r="E10" s="4" t="s">
        <v>72</v>
      </c>
      <c r="F10" s="4" t="s">
        <v>36</v>
      </c>
      <c r="G10" s="4" t="s">
        <v>30</v>
      </c>
      <c r="H10" s="4" t="s">
        <v>19</v>
      </c>
    </row>
    <row r="11" spans="1:8" ht="29">
      <c r="A11" s="1">
        <v>4</v>
      </c>
      <c r="B11" s="14" t="s">
        <v>61</v>
      </c>
      <c r="C11" s="13" t="s">
        <v>13</v>
      </c>
      <c r="D11" s="4" t="s">
        <v>63</v>
      </c>
      <c r="E11" s="4" t="s">
        <v>77</v>
      </c>
      <c r="F11" s="4" t="s">
        <v>78</v>
      </c>
      <c r="G11" s="4" t="s">
        <v>30</v>
      </c>
      <c r="H11" s="4" t="s">
        <v>19</v>
      </c>
    </row>
    <row r="12" spans="1:8" ht="29">
      <c r="A12" s="1">
        <v>5</v>
      </c>
      <c r="B12" s="10" t="s">
        <v>38</v>
      </c>
      <c r="C12" s="13" t="s">
        <v>47</v>
      </c>
      <c r="D12" s="4" t="s">
        <v>63</v>
      </c>
      <c r="E12" s="4" t="s">
        <v>83</v>
      </c>
      <c r="F12" s="4" t="s">
        <v>84</v>
      </c>
      <c r="G12" s="4" t="s">
        <v>85</v>
      </c>
      <c r="H12" s="4" t="s">
        <v>51</v>
      </c>
    </row>
    <row r="13" spans="1:8" ht="13">
      <c r="A13" s="221" t="s">
        <v>82</v>
      </c>
      <c r="B13" s="222"/>
      <c r="C13" s="222"/>
      <c r="D13" s="222"/>
      <c r="E13" s="223"/>
      <c r="F13" s="224">
        <v>43943</v>
      </c>
      <c r="G13" s="222"/>
      <c r="H13" s="223"/>
    </row>
    <row r="14" spans="1:8" ht="29">
      <c r="A14" s="1">
        <v>1</v>
      </c>
      <c r="B14" s="7" t="s">
        <v>9</v>
      </c>
      <c r="C14" s="13" t="s">
        <v>13</v>
      </c>
      <c r="D14" s="4" t="s">
        <v>63</v>
      </c>
      <c r="E14" s="4" t="s">
        <v>98</v>
      </c>
      <c r="F14" s="4" t="s">
        <v>101</v>
      </c>
      <c r="G14" s="4" t="s">
        <v>71</v>
      </c>
      <c r="H14" s="4" t="s">
        <v>19</v>
      </c>
    </row>
    <row r="15" spans="1:8" ht="29">
      <c r="A15" s="1">
        <v>2</v>
      </c>
      <c r="B15" s="8" t="s">
        <v>25</v>
      </c>
      <c r="C15" s="13" t="s">
        <v>13</v>
      </c>
      <c r="D15" s="4" t="s">
        <v>63</v>
      </c>
      <c r="E15" s="4" t="s">
        <v>105</v>
      </c>
      <c r="F15" s="4" t="s">
        <v>106</v>
      </c>
      <c r="G15" s="4" t="s">
        <v>71</v>
      </c>
      <c r="H15" s="4" t="s">
        <v>19</v>
      </c>
    </row>
    <row r="16" spans="1:8" ht="29">
      <c r="A16" s="1">
        <v>3</v>
      </c>
      <c r="B16" s="8" t="s">
        <v>34</v>
      </c>
      <c r="C16" s="13" t="s">
        <v>13</v>
      </c>
      <c r="D16" s="4" t="s">
        <v>63</v>
      </c>
      <c r="E16" s="4" t="s">
        <v>108</v>
      </c>
      <c r="F16" s="4" t="s">
        <v>106</v>
      </c>
      <c r="G16" s="4" t="s">
        <v>30</v>
      </c>
      <c r="H16" s="4" t="s">
        <v>19</v>
      </c>
    </row>
    <row r="17" spans="1:8" ht="29">
      <c r="A17" s="1">
        <v>4</v>
      </c>
      <c r="B17" s="16" t="s">
        <v>111</v>
      </c>
      <c r="C17" s="13" t="s">
        <v>13</v>
      </c>
      <c r="D17" s="4" t="s">
        <v>63</v>
      </c>
      <c r="E17" s="4" t="s">
        <v>122</v>
      </c>
      <c r="F17" s="4" t="s">
        <v>123</v>
      </c>
      <c r="G17" s="4" t="s">
        <v>124</v>
      </c>
      <c r="H17" s="4" t="s">
        <v>19</v>
      </c>
    </row>
    <row r="18" spans="1:8" ht="13">
      <c r="A18" s="221" t="s">
        <v>109</v>
      </c>
      <c r="B18" s="222"/>
      <c r="C18" s="222"/>
      <c r="D18" s="222"/>
      <c r="E18" s="223"/>
      <c r="F18" s="224">
        <v>43944</v>
      </c>
      <c r="G18" s="222"/>
      <c r="H18" s="223"/>
    </row>
    <row r="19" spans="1:8" ht="29">
      <c r="A19" s="1">
        <v>1</v>
      </c>
      <c r="B19" s="7" t="s">
        <v>9</v>
      </c>
      <c r="C19" s="13" t="s">
        <v>13</v>
      </c>
      <c r="D19" s="4" t="s">
        <v>63</v>
      </c>
      <c r="E19" s="4" t="s">
        <v>128</v>
      </c>
      <c r="F19" s="4" t="s">
        <v>69</v>
      </c>
      <c r="G19" s="4" t="s">
        <v>30</v>
      </c>
      <c r="H19" s="4" t="s">
        <v>19</v>
      </c>
    </row>
    <row r="20" spans="1:8" ht="29">
      <c r="A20" s="1">
        <v>2</v>
      </c>
      <c r="B20" s="8" t="s">
        <v>25</v>
      </c>
      <c r="C20" s="13" t="s">
        <v>13</v>
      </c>
      <c r="D20" s="4" t="s">
        <v>63</v>
      </c>
      <c r="E20" s="4" t="s">
        <v>130</v>
      </c>
      <c r="F20" s="4" t="s">
        <v>106</v>
      </c>
      <c r="G20" s="4" t="s">
        <v>30</v>
      </c>
      <c r="H20" s="4" t="s">
        <v>19</v>
      </c>
    </row>
    <row r="21" spans="1:8" ht="71">
      <c r="A21" s="1">
        <v>3</v>
      </c>
      <c r="B21" s="15" t="s">
        <v>94</v>
      </c>
      <c r="C21" s="13" t="s">
        <v>133</v>
      </c>
      <c r="D21" s="4" t="s">
        <v>113</v>
      </c>
      <c r="E21" s="4" t="s">
        <v>134</v>
      </c>
      <c r="F21" s="4" t="s">
        <v>115</v>
      </c>
      <c r="G21" s="4" t="s">
        <v>136</v>
      </c>
      <c r="H21" s="4" t="s">
        <v>103</v>
      </c>
    </row>
    <row r="22" spans="1:8" ht="29">
      <c r="A22" s="1">
        <v>4</v>
      </c>
      <c r="B22" s="8" t="s">
        <v>34</v>
      </c>
      <c r="C22" s="13" t="s">
        <v>13</v>
      </c>
      <c r="D22" s="4" t="s">
        <v>63</v>
      </c>
      <c r="E22" s="4" t="s">
        <v>138</v>
      </c>
      <c r="F22" s="4" t="s">
        <v>66</v>
      </c>
      <c r="G22" s="4" t="s">
        <v>30</v>
      </c>
      <c r="H22" s="4" t="s">
        <v>19</v>
      </c>
    </row>
    <row r="23" spans="1:8" ht="13">
      <c r="A23" s="221"/>
      <c r="B23" s="222"/>
      <c r="C23" s="222"/>
      <c r="D23" s="222"/>
      <c r="E23" s="223"/>
      <c r="F23" s="224">
        <v>43945</v>
      </c>
      <c r="G23" s="222"/>
      <c r="H23" s="223"/>
    </row>
    <row r="24" spans="1:8" ht="29">
      <c r="A24" s="1">
        <v>1</v>
      </c>
      <c r="B24" s="14" t="s">
        <v>131</v>
      </c>
      <c r="C24" s="13" t="s">
        <v>142</v>
      </c>
      <c r="D24" s="4" t="s">
        <v>63</v>
      </c>
      <c r="E24" s="4" t="s">
        <v>143</v>
      </c>
      <c r="F24" s="4" t="s">
        <v>123</v>
      </c>
      <c r="G24" s="4" t="s">
        <v>30</v>
      </c>
      <c r="H24" s="4" t="s">
        <v>19</v>
      </c>
    </row>
    <row r="25" spans="1:8" ht="29">
      <c r="A25" s="1">
        <v>2</v>
      </c>
      <c r="B25" s="8" t="s">
        <v>25</v>
      </c>
      <c r="C25" s="13" t="s">
        <v>142</v>
      </c>
      <c r="D25" s="4" t="s">
        <v>63</v>
      </c>
      <c r="E25" s="4" t="s">
        <v>144</v>
      </c>
      <c r="F25" s="4" t="s">
        <v>36</v>
      </c>
      <c r="G25" s="4" t="s">
        <v>30</v>
      </c>
      <c r="H25" s="4" t="s">
        <v>19</v>
      </c>
    </row>
    <row r="26" spans="1:8" ht="29">
      <c r="A26" s="1">
        <v>3</v>
      </c>
      <c r="B26" s="14" t="s">
        <v>61</v>
      </c>
      <c r="C26" s="13" t="s">
        <v>142</v>
      </c>
      <c r="D26" s="4" t="s">
        <v>63</v>
      </c>
      <c r="E26" s="4" t="s">
        <v>145</v>
      </c>
      <c r="F26" s="4" t="s">
        <v>66</v>
      </c>
      <c r="G26" s="4" t="s">
        <v>30</v>
      </c>
      <c r="H26" s="4" t="s">
        <v>19</v>
      </c>
    </row>
    <row r="27" spans="1:8" ht="29">
      <c r="A27" s="1">
        <v>4</v>
      </c>
      <c r="B27" s="10" t="s">
        <v>38</v>
      </c>
      <c r="C27" s="13" t="s">
        <v>47</v>
      </c>
      <c r="D27" s="4" t="s">
        <v>63</v>
      </c>
      <c r="E27" s="4" t="s">
        <v>147</v>
      </c>
      <c r="F27" s="4" t="s">
        <v>148</v>
      </c>
      <c r="G27" s="4" t="s">
        <v>85</v>
      </c>
      <c r="H27" s="4" t="s">
        <v>51</v>
      </c>
    </row>
  </sheetData>
  <mergeCells count="10">
    <mergeCell ref="A18:E18"/>
    <mergeCell ref="A23:E23"/>
    <mergeCell ref="F23:H23"/>
    <mergeCell ref="A2:E2"/>
    <mergeCell ref="F2:H2"/>
    <mergeCell ref="A7:E7"/>
    <mergeCell ref="F7:H7"/>
    <mergeCell ref="A13:E13"/>
    <mergeCell ref="F13:H13"/>
    <mergeCell ref="F18:H18"/>
  </mergeCells>
  <conditionalFormatting sqref="B3:C6 B8:C12 B14:C17 B19:C22 B24:C27">
    <cfRule type="notContainsBlanks" dxfId="37" priority="1">
      <formula>LEN(TRIM(B3))&gt;0</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sheetPr>
  <dimension ref="A1:H58"/>
  <sheetViews>
    <sheetView workbookViewId="0">
      <selection sqref="A1:XFD1048576"/>
    </sheetView>
  </sheetViews>
  <sheetFormatPr baseColWidth="10" defaultColWidth="14.5" defaultRowHeight="13"/>
  <cols>
    <col min="1" max="1" width="12.5" customWidth="1"/>
    <col min="2" max="2" width="25.1640625" customWidth="1"/>
    <col min="3" max="3" width="16" customWidth="1"/>
    <col min="4" max="4" width="17.1640625" customWidth="1"/>
    <col min="5" max="5" width="46" customWidth="1"/>
    <col min="6" max="6" width="24.83203125" customWidth="1"/>
  </cols>
  <sheetData>
    <row r="1" spans="1:8" ht="42">
      <c r="A1" s="17" t="s">
        <v>759</v>
      </c>
      <c r="B1" s="17" t="s">
        <v>760</v>
      </c>
      <c r="C1" s="17" t="s">
        <v>2</v>
      </c>
      <c r="D1" s="17" t="s">
        <v>3</v>
      </c>
      <c r="E1" s="17" t="s">
        <v>4</v>
      </c>
      <c r="F1" s="17" t="s">
        <v>5</v>
      </c>
      <c r="G1" s="17" t="s">
        <v>6</v>
      </c>
      <c r="H1" s="17" t="s">
        <v>7</v>
      </c>
    </row>
    <row r="2" spans="1:8">
      <c r="A2" s="232" t="s">
        <v>8</v>
      </c>
      <c r="B2" s="222"/>
      <c r="C2" s="222"/>
      <c r="D2" s="222"/>
      <c r="E2" s="223"/>
      <c r="F2" s="233">
        <v>43941</v>
      </c>
      <c r="G2" s="222"/>
      <c r="H2" s="223"/>
    </row>
    <row r="3" spans="1:8" ht="70">
      <c r="A3" s="17">
        <v>1</v>
      </c>
      <c r="B3" s="17" t="s">
        <v>870</v>
      </c>
      <c r="C3" s="17" t="s">
        <v>1700</v>
      </c>
      <c r="D3" s="17" t="s">
        <v>11</v>
      </c>
      <c r="E3" s="46" t="s">
        <v>1701</v>
      </c>
      <c r="F3" s="17" t="s">
        <v>514</v>
      </c>
      <c r="G3" s="17" t="s">
        <v>686</v>
      </c>
      <c r="H3" s="17" t="s">
        <v>24</v>
      </c>
    </row>
    <row r="4" spans="1:8" ht="56">
      <c r="A4" s="17">
        <v>2</v>
      </c>
      <c r="B4" s="17" t="s">
        <v>25</v>
      </c>
      <c r="C4" s="17" t="s">
        <v>769</v>
      </c>
      <c r="D4" s="17" t="s">
        <v>1707</v>
      </c>
      <c r="E4" s="17" t="s">
        <v>1708</v>
      </c>
      <c r="F4" s="17" t="s">
        <v>1387</v>
      </c>
      <c r="G4" s="17" t="s">
        <v>501</v>
      </c>
      <c r="H4" s="17" t="s">
        <v>51</v>
      </c>
    </row>
    <row r="5" spans="1:8" ht="98">
      <c r="A5" s="17">
        <v>3</v>
      </c>
      <c r="B5" s="17" t="s">
        <v>131</v>
      </c>
      <c r="C5" s="17" t="s">
        <v>1234</v>
      </c>
      <c r="D5" s="17" t="s">
        <v>26</v>
      </c>
      <c r="E5" s="17" t="s">
        <v>1709</v>
      </c>
      <c r="F5" s="17" t="s">
        <v>1710</v>
      </c>
      <c r="G5" s="17" t="s">
        <v>1654</v>
      </c>
      <c r="H5" s="17" t="s">
        <v>664</v>
      </c>
    </row>
    <row r="6" spans="1:8" ht="70">
      <c r="A6" s="17">
        <v>3</v>
      </c>
      <c r="B6" s="17" t="s">
        <v>131</v>
      </c>
      <c r="C6" s="17" t="s">
        <v>1006</v>
      </c>
      <c r="D6" s="115" t="s">
        <v>26</v>
      </c>
      <c r="E6" s="17" t="s">
        <v>1711</v>
      </c>
      <c r="F6" s="89" t="s">
        <v>1714</v>
      </c>
      <c r="G6" s="17" t="s">
        <v>1123</v>
      </c>
      <c r="H6" s="74" t="s">
        <v>664</v>
      </c>
    </row>
    <row r="7" spans="1:8" ht="42">
      <c r="A7" s="17">
        <v>4</v>
      </c>
      <c r="B7" s="17" t="s">
        <v>1495</v>
      </c>
      <c r="C7" s="17" t="s">
        <v>1497</v>
      </c>
      <c r="D7" s="17" t="s">
        <v>26</v>
      </c>
      <c r="E7" s="17" t="s">
        <v>1717</v>
      </c>
      <c r="F7" s="17" t="s">
        <v>1718</v>
      </c>
      <c r="G7" s="17"/>
      <c r="H7" s="17"/>
    </row>
    <row r="8" spans="1:8" ht="84">
      <c r="A8" s="242">
        <v>5</v>
      </c>
      <c r="B8" s="17" t="s">
        <v>1681</v>
      </c>
      <c r="C8" s="17" t="s">
        <v>1682</v>
      </c>
      <c r="D8" s="33" t="s">
        <v>228</v>
      </c>
      <c r="E8" s="17" t="s">
        <v>1719</v>
      </c>
      <c r="F8" s="17" t="s">
        <v>1684</v>
      </c>
      <c r="G8" s="33" t="s">
        <v>1705</v>
      </c>
      <c r="H8" s="115" t="s">
        <v>1686</v>
      </c>
    </row>
    <row r="9" spans="1:8" ht="70">
      <c r="A9" s="231"/>
      <c r="B9" s="17" t="s">
        <v>1687</v>
      </c>
      <c r="C9" s="17" t="s">
        <v>1688</v>
      </c>
      <c r="D9" s="17" t="s">
        <v>1689</v>
      </c>
      <c r="E9" s="140" t="s">
        <v>1690</v>
      </c>
      <c r="F9" s="17" t="s">
        <v>1720</v>
      </c>
      <c r="G9" s="130" t="s">
        <v>1698</v>
      </c>
      <c r="H9" s="17" t="s">
        <v>1699</v>
      </c>
    </row>
    <row r="10" spans="1:8" ht="70">
      <c r="A10" s="17">
        <v>6</v>
      </c>
      <c r="B10" s="17" t="s">
        <v>843</v>
      </c>
      <c r="C10" s="17" t="s">
        <v>769</v>
      </c>
      <c r="D10" s="17" t="s">
        <v>1721</v>
      </c>
      <c r="E10" s="17" t="s">
        <v>1722</v>
      </c>
      <c r="F10" s="17" t="s">
        <v>1723</v>
      </c>
      <c r="G10" s="17" t="s">
        <v>1724</v>
      </c>
      <c r="H10" s="17" t="s">
        <v>1725</v>
      </c>
    </row>
    <row r="11" spans="1:8" ht="42">
      <c r="A11" s="17">
        <v>7</v>
      </c>
      <c r="B11" s="17" t="s">
        <v>899</v>
      </c>
      <c r="C11" s="17" t="s">
        <v>900</v>
      </c>
      <c r="D11" s="17" t="s">
        <v>26</v>
      </c>
      <c r="E11" s="17" t="s">
        <v>1726</v>
      </c>
      <c r="F11" s="17" t="s">
        <v>1728</v>
      </c>
      <c r="G11" s="103">
        <v>43948</v>
      </c>
      <c r="H11" s="17" t="s">
        <v>1730</v>
      </c>
    </row>
    <row r="12" spans="1:8">
      <c r="A12" s="102"/>
      <c r="B12" s="102"/>
      <c r="C12" s="102"/>
      <c r="D12" s="74"/>
      <c r="E12" s="74"/>
      <c r="F12" s="74"/>
      <c r="G12" s="74"/>
      <c r="H12" s="74"/>
    </row>
    <row r="13" spans="1:8">
      <c r="A13" s="232" t="s">
        <v>46</v>
      </c>
      <c r="B13" s="222"/>
      <c r="C13" s="222"/>
      <c r="D13" s="222"/>
      <c r="E13" s="223"/>
      <c r="F13" s="233">
        <v>43942</v>
      </c>
      <c r="G13" s="222"/>
      <c r="H13" s="223"/>
    </row>
    <row r="14" spans="1:8" ht="42">
      <c r="A14" s="17">
        <v>1</v>
      </c>
      <c r="B14" s="17" t="s">
        <v>777</v>
      </c>
      <c r="C14" s="89" t="s">
        <v>1021</v>
      </c>
      <c r="D14" s="17" t="s">
        <v>26</v>
      </c>
      <c r="E14" s="28" t="str">
        <f>HYPERLINK("https://resh.edu.ru/subject/lesson/2536/main/","Параграф 13")</f>
        <v>Параграф 13</v>
      </c>
      <c r="F14" s="17" t="s">
        <v>1737</v>
      </c>
      <c r="G14" s="17" t="s">
        <v>862</v>
      </c>
      <c r="H14" s="17" t="s">
        <v>51</v>
      </c>
    </row>
    <row r="15" spans="1:8" ht="56">
      <c r="A15" s="242">
        <v>2</v>
      </c>
      <c r="B15" s="17" t="s">
        <v>201</v>
      </c>
      <c r="C15" s="17" t="s">
        <v>450</v>
      </c>
      <c r="D15" s="17" t="s">
        <v>113</v>
      </c>
      <c r="E15" s="17" t="s">
        <v>1738</v>
      </c>
      <c r="F15" s="74"/>
      <c r="G15" s="29">
        <v>43944</v>
      </c>
      <c r="H15" s="17" t="s">
        <v>543</v>
      </c>
    </row>
    <row r="16" spans="1:8" ht="28">
      <c r="A16" s="231"/>
      <c r="B16" s="17" t="s">
        <v>201</v>
      </c>
      <c r="C16" s="17" t="s">
        <v>1030</v>
      </c>
      <c r="D16" s="17" t="s">
        <v>979</v>
      </c>
      <c r="E16" s="17" t="s">
        <v>1741</v>
      </c>
      <c r="F16" s="17" t="s">
        <v>1742</v>
      </c>
      <c r="G16" s="17" t="s">
        <v>1047</v>
      </c>
      <c r="H16" s="17" t="s">
        <v>280</v>
      </c>
    </row>
    <row r="17" spans="1:8" ht="56">
      <c r="A17" s="17">
        <v>3</v>
      </c>
      <c r="B17" s="17" t="s">
        <v>1494</v>
      </c>
      <c r="C17" s="34" t="s">
        <v>1743</v>
      </c>
      <c r="D17" s="34" t="s">
        <v>26</v>
      </c>
      <c r="E17" s="150" t="s">
        <v>1744</v>
      </c>
      <c r="F17" s="34"/>
      <c r="G17" s="34" t="s">
        <v>1746</v>
      </c>
      <c r="H17" s="34" t="s">
        <v>1747</v>
      </c>
    </row>
    <row r="18" spans="1:8" ht="28">
      <c r="A18" s="17">
        <v>4</v>
      </c>
      <c r="B18" s="17" t="s">
        <v>1556</v>
      </c>
      <c r="C18" s="34" t="s">
        <v>1743</v>
      </c>
      <c r="D18" s="34" t="s">
        <v>228</v>
      </c>
      <c r="E18" s="152" t="s">
        <v>1748</v>
      </c>
      <c r="F18" s="152"/>
      <c r="G18" s="139" t="s">
        <v>1746</v>
      </c>
      <c r="H18" s="139" t="s">
        <v>1747</v>
      </c>
    </row>
    <row r="19" spans="1:8" ht="42">
      <c r="A19" s="242">
        <v>5</v>
      </c>
      <c r="B19" s="242" t="s">
        <v>1544</v>
      </c>
      <c r="C19" s="242" t="s">
        <v>1546</v>
      </c>
      <c r="D19" s="17" t="s">
        <v>26</v>
      </c>
      <c r="E19" s="142" t="str">
        <f>HYPERLINK("https://drive.google.com/file/d/1n5ufS5FhBxnWCWXcWRYWX7PXGYAfnY0A/view?usp=sharing","Ссылка на презентацию. Параграф 28. Диаграммы")</f>
        <v>Ссылка на презентацию. Параграф 28. Диаграммы</v>
      </c>
      <c r="F19" s="246" t="str">
        <f>HYPERLINK("https://forms.gle/znGUJsawBZYHBTVx5","Пройти тест по ссылке")</f>
        <v>Пройти тест по ссылке</v>
      </c>
      <c r="G19" s="242" t="s">
        <v>1731</v>
      </c>
      <c r="H19" s="242" t="s">
        <v>1704</v>
      </c>
    </row>
    <row r="20" spans="1:8" ht="28">
      <c r="A20" s="230"/>
      <c r="B20" s="231"/>
      <c r="C20" s="231"/>
      <c r="D20" s="17" t="s">
        <v>1732</v>
      </c>
      <c r="E20" s="142" t="str">
        <f>HYPERLINK("https://resh.edu.ru/subject/lesson/3053/main/","Видеоурок на тему Диаграммы")</f>
        <v>Видеоурок на тему Диаграммы</v>
      </c>
      <c r="F20" s="231"/>
      <c r="G20" s="231"/>
      <c r="H20" s="231"/>
    </row>
    <row r="21" spans="1:8" ht="42">
      <c r="A21" s="230"/>
      <c r="B21" s="242" t="s">
        <v>1544</v>
      </c>
      <c r="C21" s="242" t="s">
        <v>1643</v>
      </c>
      <c r="D21" s="17" t="s">
        <v>26</v>
      </c>
      <c r="E21" s="142" t="str">
        <f>HYPERLINK("https://drive.google.com/file/d/1n5ufS5FhBxnWCWXcWRYWX7PXGYAfnY0A/view?usp=sharing","Ссылка на презентацию. Параграф 28. Диаграммы")</f>
        <v>Ссылка на презентацию. Параграф 28. Диаграммы</v>
      </c>
      <c r="F21" s="246" t="str">
        <f>HYPERLINK("https://forms.gle/znGUJsawBZYHBTVx5","Пройти тест по ссылке")</f>
        <v>Пройти тест по ссылке</v>
      </c>
      <c r="G21" s="242" t="s">
        <v>1749</v>
      </c>
      <c r="H21" s="242" t="s">
        <v>819</v>
      </c>
    </row>
    <row r="22" spans="1:8" ht="28">
      <c r="A22" s="231"/>
      <c r="B22" s="231"/>
      <c r="C22" s="231"/>
      <c r="D22" s="17" t="s">
        <v>1732</v>
      </c>
      <c r="E22" s="142" t="str">
        <f>HYPERLINK("https://resh.edu.ru/subject/lesson/3053/main/","Видеоурок на тему Диаграммы")</f>
        <v>Видеоурок на тему Диаграммы</v>
      </c>
      <c r="F22" s="231"/>
      <c r="G22" s="231"/>
      <c r="H22" s="231"/>
    </row>
    <row r="23" spans="1:8" ht="70">
      <c r="A23" s="17">
        <v>6</v>
      </c>
      <c r="B23" s="17" t="s">
        <v>1756</v>
      </c>
      <c r="C23" s="17" t="s">
        <v>1757</v>
      </c>
      <c r="D23" s="17" t="s">
        <v>1820</v>
      </c>
      <c r="E23" s="17" t="s">
        <v>1821</v>
      </c>
      <c r="F23" s="17" t="s">
        <v>1760</v>
      </c>
      <c r="G23" s="17" t="s">
        <v>1761</v>
      </c>
      <c r="H23" s="17" t="s">
        <v>887</v>
      </c>
    </row>
    <row r="24" spans="1:8">
      <c r="A24" s="102"/>
      <c r="B24" s="102"/>
      <c r="C24" s="102"/>
      <c r="D24" s="74"/>
      <c r="E24" s="74"/>
      <c r="F24" s="74"/>
      <c r="G24" s="74"/>
      <c r="H24" s="74"/>
    </row>
    <row r="25" spans="1:8">
      <c r="A25" s="232" t="s">
        <v>82</v>
      </c>
      <c r="B25" s="222"/>
      <c r="C25" s="222"/>
      <c r="D25" s="222"/>
      <c r="E25" s="223"/>
      <c r="F25" s="233">
        <v>43943</v>
      </c>
      <c r="G25" s="222"/>
      <c r="H25" s="223"/>
    </row>
    <row r="26" spans="1:8" ht="56">
      <c r="A26" s="17">
        <v>1</v>
      </c>
      <c r="B26" s="17" t="s">
        <v>864</v>
      </c>
      <c r="C26" s="17" t="s">
        <v>1825</v>
      </c>
      <c r="D26" s="24" t="s">
        <v>1829</v>
      </c>
      <c r="E26" s="158" t="s">
        <v>1776</v>
      </c>
      <c r="F26" s="24" t="s">
        <v>1836</v>
      </c>
      <c r="G26" s="24" t="s">
        <v>1837</v>
      </c>
      <c r="H26" s="24" t="s">
        <v>386</v>
      </c>
    </row>
    <row r="27" spans="1:8" ht="56">
      <c r="A27" s="242">
        <v>2</v>
      </c>
      <c r="B27" s="17" t="s">
        <v>201</v>
      </c>
      <c r="C27" s="17" t="s">
        <v>450</v>
      </c>
      <c r="D27" s="17" t="s">
        <v>844</v>
      </c>
      <c r="E27" s="17" t="s">
        <v>1838</v>
      </c>
      <c r="F27" s="74"/>
      <c r="G27" s="29">
        <v>43945</v>
      </c>
      <c r="H27" s="17" t="s">
        <v>543</v>
      </c>
    </row>
    <row r="28" spans="1:8" ht="42">
      <c r="A28" s="231"/>
      <c r="B28" s="17" t="s">
        <v>201</v>
      </c>
      <c r="C28" s="17" t="s">
        <v>1030</v>
      </c>
      <c r="D28" s="17" t="s">
        <v>26</v>
      </c>
      <c r="E28" s="17" t="s">
        <v>1839</v>
      </c>
      <c r="F28" s="17" t="s">
        <v>1742</v>
      </c>
      <c r="G28" s="17" t="s">
        <v>924</v>
      </c>
      <c r="H28" s="17" t="s">
        <v>887</v>
      </c>
    </row>
    <row r="29" spans="1:8" ht="42">
      <c r="A29" s="242">
        <v>3</v>
      </c>
      <c r="B29" s="17" t="s">
        <v>1681</v>
      </c>
      <c r="C29" s="17" t="s">
        <v>1682</v>
      </c>
      <c r="D29" s="17" t="s">
        <v>26</v>
      </c>
      <c r="E29" s="159" t="s">
        <v>1840</v>
      </c>
      <c r="F29" s="17" t="s">
        <v>1843</v>
      </c>
      <c r="G29" s="17" t="s">
        <v>1844</v>
      </c>
      <c r="H29" s="17" t="s">
        <v>1845</v>
      </c>
    </row>
    <row r="30" spans="1:8" ht="84">
      <c r="A30" s="231"/>
      <c r="B30" s="17" t="s">
        <v>1687</v>
      </c>
      <c r="C30" s="17" t="s">
        <v>1688</v>
      </c>
      <c r="D30" s="130" t="s">
        <v>1846</v>
      </c>
      <c r="E30" s="140" t="s">
        <v>1847</v>
      </c>
      <c r="F30" s="17" t="s">
        <v>1697</v>
      </c>
      <c r="G30" s="17" t="s">
        <v>1849</v>
      </c>
      <c r="H30" s="17" t="s">
        <v>1699</v>
      </c>
    </row>
    <row r="31" spans="1:8" ht="70">
      <c r="A31" s="17">
        <v>4</v>
      </c>
      <c r="B31" s="17" t="s">
        <v>870</v>
      </c>
      <c r="C31" s="17" t="s">
        <v>1700</v>
      </c>
      <c r="D31" s="17" t="s">
        <v>26</v>
      </c>
      <c r="E31" s="39" t="s">
        <v>1851</v>
      </c>
      <c r="F31" s="17" t="s">
        <v>91</v>
      </c>
      <c r="G31" s="17" t="s">
        <v>325</v>
      </c>
      <c r="H31" s="17" t="s">
        <v>24</v>
      </c>
    </row>
    <row r="32" spans="1:8" ht="42">
      <c r="A32" s="17">
        <v>5</v>
      </c>
      <c r="B32" s="17" t="s">
        <v>1556</v>
      </c>
      <c r="C32" s="34" t="s">
        <v>1743</v>
      </c>
      <c r="D32" s="34" t="s">
        <v>1858</v>
      </c>
      <c r="E32" s="34" t="s">
        <v>1859</v>
      </c>
      <c r="F32" s="34" t="s">
        <v>1860</v>
      </c>
      <c r="G32" s="34" t="s">
        <v>1746</v>
      </c>
      <c r="H32" s="34" t="s">
        <v>342</v>
      </c>
    </row>
    <row r="33" spans="1:8">
      <c r="A33" s="102"/>
      <c r="B33" s="102"/>
      <c r="C33" s="102"/>
      <c r="D33" s="74"/>
      <c r="E33" s="74"/>
      <c r="F33" s="74"/>
      <c r="G33" s="74"/>
      <c r="H33" s="74"/>
    </row>
    <row r="34" spans="1:8">
      <c r="A34" s="232" t="s">
        <v>109</v>
      </c>
      <c r="B34" s="222"/>
      <c r="C34" s="222"/>
      <c r="D34" s="222"/>
      <c r="E34" s="223"/>
      <c r="F34" s="233">
        <v>43944</v>
      </c>
      <c r="G34" s="222"/>
      <c r="H34" s="223"/>
    </row>
    <row r="35" spans="1:8" ht="56">
      <c r="A35" s="242">
        <v>1</v>
      </c>
      <c r="B35" s="17" t="s">
        <v>201</v>
      </c>
      <c r="C35" s="17" t="s">
        <v>450</v>
      </c>
      <c r="D35" s="17" t="s">
        <v>1864</v>
      </c>
      <c r="E35" s="17" t="s">
        <v>1865</v>
      </c>
      <c r="F35" s="74"/>
      <c r="G35" s="29">
        <v>409167</v>
      </c>
      <c r="H35" s="17" t="s">
        <v>520</v>
      </c>
    </row>
    <row r="36" spans="1:8" ht="84">
      <c r="A36" s="231"/>
      <c r="B36" s="17" t="s">
        <v>201</v>
      </c>
      <c r="C36" s="17" t="s">
        <v>1030</v>
      </c>
      <c r="D36" s="17" t="s">
        <v>1826</v>
      </c>
      <c r="E36" s="17" t="s">
        <v>1866</v>
      </c>
      <c r="F36" s="17" t="s">
        <v>1742</v>
      </c>
      <c r="G36" s="17" t="s">
        <v>1856</v>
      </c>
      <c r="H36" s="17" t="s">
        <v>887</v>
      </c>
    </row>
    <row r="37" spans="1:8" ht="70">
      <c r="A37" s="17">
        <v>2</v>
      </c>
      <c r="B37" s="17" t="s">
        <v>25</v>
      </c>
      <c r="C37" s="17" t="s">
        <v>769</v>
      </c>
      <c r="D37" s="17" t="s">
        <v>1868</v>
      </c>
      <c r="E37" s="38" t="s">
        <v>1869</v>
      </c>
      <c r="F37" s="17" t="s">
        <v>1870</v>
      </c>
      <c r="G37" s="17" t="s">
        <v>1871</v>
      </c>
      <c r="H37" s="17" t="s">
        <v>1392</v>
      </c>
    </row>
    <row r="38" spans="1:8" ht="42">
      <c r="A38" s="17">
        <v>3</v>
      </c>
      <c r="B38" s="17" t="s">
        <v>1494</v>
      </c>
      <c r="C38" s="34" t="s">
        <v>1743</v>
      </c>
      <c r="D38" s="34" t="s">
        <v>228</v>
      </c>
      <c r="E38" s="34" t="s">
        <v>1872</v>
      </c>
      <c r="F38" s="34"/>
      <c r="G38" s="34" t="s">
        <v>1873</v>
      </c>
      <c r="H38" s="34" t="s">
        <v>1747</v>
      </c>
    </row>
    <row r="39" spans="1:8" ht="70">
      <c r="A39" s="17">
        <v>4</v>
      </c>
      <c r="B39" s="17" t="s">
        <v>843</v>
      </c>
      <c r="C39" s="17" t="s">
        <v>769</v>
      </c>
      <c r="D39" s="17" t="s">
        <v>1721</v>
      </c>
      <c r="E39" s="17" t="s">
        <v>1874</v>
      </c>
      <c r="F39" s="17" t="s">
        <v>1875</v>
      </c>
      <c r="G39" s="17" t="s">
        <v>1457</v>
      </c>
      <c r="H39" s="17" t="s">
        <v>1876</v>
      </c>
    </row>
    <row r="40" spans="1:8" ht="70">
      <c r="A40" s="17">
        <v>5</v>
      </c>
      <c r="B40" s="17" t="s">
        <v>800</v>
      </c>
      <c r="C40" s="17" t="s">
        <v>1877</v>
      </c>
      <c r="D40" s="17" t="s">
        <v>113</v>
      </c>
      <c r="E40" s="17" t="s">
        <v>1878</v>
      </c>
      <c r="F40" s="17" t="s">
        <v>1879</v>
      </c>
      <c r="G40" s="17" t="s">
        <v>1771</v>
      </c>
      <c r="H40" s="17" t="s">
        <v>1419</v>
      </c>
    </row>
    <row r="41" spans="1:8" ht="28">
      <c r="A41" s="242">
        <v>6</v>
      </c>
      <c r="B41" s="17" t="s">
        <v>201</v>
      </c>
      <c r="C41" s="17" t="s">
        <v>450</v>
      </c>
      <c r="D41" s="17" t="s">
        <v>451</v>
      </c>
      <c r="E41" s="17" t="s">
        <v>1880</v>
      </c>
      <c r="F41" s="74"/>
      <c r="G41" s="74"/>
      <c r="H41" s="74"/>
    </row>
    <row r="42" spans="1:8" ht="42">
      <c r="A42" s="231"/>
      <c r="B42" s="17" t="s">
        <v>201</v>
      </c>
      <c r="C42" s="17" t="s">
        <v>1030</v>
      </c>
      <c r="D42" s="17" t="s">
        <v>26</v>
      </c>
      <c r="E42" s="17" t="s">
        <v>1854</v>
      </c>
      <c r="F42" s="17" t="s">
        <v>1742</v>
      </c>
      <c r="G42" s="17" t="s">
        <v>1856</v>
      </c>
      <c r="H42" s="17" t="s">
        <v>45</v>
      </c>
    </row>
    <row r="43" spans="1:8" ht="42">
      <c r="A43" s="17">
        <v>7</v>
      </c>
      <c r="B43" s="17" t="s">
        <v>777</v>
      </c>
      <c r="C43" s="89" t="s">
        <v>1021</v>
      </c>
      <c r="D43" s="17" t="s">
        <v>26</v>
      </c>
      <c r="E43" s="162" t="s">
        <v>1881</v>
      </c>
      <c r="F43" s="17" t="s">
        <v>1072</v>
      </c>
      <c r="G43" s="17" t="s">
        <v>862</v>
      </c>
      <c r="H43" s="17" t="s">
        <v>51</v>
      </c>
    </row>
    <row r="44" spans="1:8">
      <c r="A44" s="102"/>
      <c r="B44" s="102"/>
      <c r="C44" s="102"/>
      <c r="D44" s="74"/>
      <c r="E44" s="74"/>
      <c r="F44" s="74"/>
      <c r="G44" s="74"/>
      <c r="H44" s="74"/>
    </row>
    <row r="45" spans="1:8">
      <c r="A45" s="232" t="s">
        <v>127</v>
      </c>
      <c r="B45" s="222"/>
      <c r="C45" s="222"/>
      <c r="D45" s="222"/>
      <c r="E45" s="223"/>
      <c r="F45" s="233">
        <v>43945</v>
      </c>
      <c r="G45" s="222"/>
      <c r="H45" s="223"/>
    </row>
    <row r="46" spans="1:8" ht="70">
      <c r="A46" s="17">
        <v>1</v>
      </c>
      <c r="B46" s="17" t="s">
        <v>899</v>
      </c>
      <c r="C46" s="17" t="s">
        <v>900</v>
      </c>
      <c r="D46" s="17" t="s">
        <v>26</v>
      </c>
      <c r="E46" s="17" t="s">
        <v>1884</v>
      </c>
      <c r="F46" s="17" t="s">
        <v>1885</v>
      </c>
      <c r="G46" s="103">
        <v>43948</v>
      </c>
      <c r="H46" s="17" t="s">
        <v>887</v>
      </c>
    </row>
    <row r="47" spans="1:8" ht="70">
      <c r="A47" s="17">
        <v>2</v>
      </c>
      <c r="B47" s="17" t="s">
        <v>870</v>
      </c>
      <c r="C47" s="17" t="s">
        <v>1700</v>
      </c>
      <c r="D47" s="17" t="s">
        <v>26</v>
      </c>
      <c r="E47" s="39" t="s">
        <v>1886</v>
      </c>
      <c r="F47" s="17" t="s">
        <v>91</v>
      </c>
      <c r="G47" s="17" t="s">
        <v>274</v>
      </c>
      <c r="H47" s="17" t="s">
        <v>24</v>
      </c>
    </row>
    <row r="48" spans="1:8" ht="42">
      <c r="A48" s="17">
        <v>3</v>
      </c>
      <c r="B48" s="17" t="s">
        <v>1556</v>
      </c>
      <c r="C48" s="34" t="s">
        <v>1743</v>
      </c>
      <c r="D48" s="34" t="s">
        <v>26</v>
      </c>
      <c r="E48" s="34" t="s">
        <v>1892</v>
      </c>
      <c r="F48" s="34"/>
      <c r="G48" s="34" t="s">
        <v>1873</v>
      </c>
      <c r="H48" s="34" t="s">
        <v>1747</v>
      </c>
    </row>
    <row r="49" spans="1:8" ht="70">
      <c r="A49" s="17">
        <v>4</v>
      </c>
      <c r="B49" s="17" t="s">
        <v>864</v>
      </c>
      <c r="C49" s="17" t="s">
        <v>1280</v>
      </c>
      <c r="D49" s="17" t="s">
        <v>26</v>
      </c>
      <c r="E49" s="28" t="s">
        <v>1894</v>
      </c>
      <c r="F49" s="24" t="s">
        <v>1908</v>
      </c>
      <c r="G49" s="160" t="s">
        <v>1909</v>
      </c>
      <c r="H49" s="17" t="s">
        <v>887</v>
      </c>
    </row>
    <row r="50" spans="1:8" ht="42">
      <c r="A50" s="17">
        <v>5</v>
      </c>
      <c r="B50" s="17" t="s">
        <v>1258</v>
      </c>
      <c r="C50" s="89" t="s">
        <v>1021</v>
      </c>
      <c r="D50" s="17" t="s">
        <v>26</v>
      </c>
      <c r="E50" s="28" t="str">
        <f>HYPERLINK("https://resh.edu.ru/subject/lesson/2944/main/","Параграф 17, ответить на вопросы""Проверим себя"" 1 и 5 ")</f>
        <v xml:space="preserve">Параграф 17, ответить на вопросы"Проверим себя" 1 и 5 </v>
      </c>
      <c r="F50" s="17" t="s">
        <v>1071</v>
      </c>
      <c r="G50" s="17" t="s">
        <v>862</v>
      </c>
      <c r="H50" s="17" t="s">
        <v>51</v>
      </c>
    </row>
    <row r="51" spans="1:8" ht="56">
      <c r="A51" s="17">
        <v>6</v>
      </c>
      <c r="B51" s="17" t="s">
        <v>25</v>
      </c>
      <c r="C51" s="17" t="s">
        <v>769</v>
      </c>
      <c r="D51" s="17" t="s">
        <v>1919</v>
      </c>
      <c r="E51" s="38" t="s">
        <v>1920</v>
      </c>
      <c r="F51" s="17" t="s">
        <v>1870</v>
      </c>
      <c r="G51" s="17" t="s">
        <v>839</v>
      </c>
      <c r="H51" s="17" t="s">
        <v>1921</v>
      </c>
    </row>
    <row r="52" spans="1:8">
      <c r="A52" s="74"/>
      <c r="B52" s="74"/>
      <c r="C52" s="74"/>
      <c r="D52" s="74"/>
      <c r="E52" s="74"/>
      <c r="F52" s="74"/>
      <c r="G52" s="74"/>
      <c r="H52" s="74"/>
    </row>
    <row r="53" spans="1:8">
      <c r="A53" s="232" t="s">
        <v>1861</v>
      </c>
      <c r="B53" s="222"/>
      <c r="C53" s="222"/>
      <c r="D53" s="222"/>
      <c r="E53" s="223"/>
      <c r="F53" s="233">
        <v>43946</v>
      </c>
      <c r="G53" s="222"/>
      <c r="H53" s="223"/>
    </row>
    <row r="54" spans="1:8" ht="84">
      <c r="A54" s="17">
        <v>1</v>
      </c>
      <c r="B54" s="17" t="s">
        <v>94</v>
      </c>
      <c r="C54" s="17" t="s">
        <v>682</v>
      </c>
      <c r="D54" s="17" t="s">
        <v>113</v>
      </c>
      <c r="E54" s="17" t="s">
        <v>1923</v>
      </c>
      <c r="F54" s="17" t="s">
        <v>1924</v>
      </c>
      <c r="G54" s="17" t="s">
        <v>1925</v>
      </c>
      <c r="H54" s="17" t="s">
        <v>1907</v>
      </c>
    </row>
    <row r="55" spans="1:8" ht="56">
      <c r="A55" s="17">
        <v>2</v>
      </c>
      <c r="B55" s="17" t="s">
        <v>1494</v>
      </c>
      <c r="C55" s="34" t="s">
        <v>1743</v>
      </c>
      <c r="D55" s="34" t="s">
        <v>26</v>
      </c>
      <c r="E55" s="34" t="s">
        <v>1929</v>
      </c>
      <c r="F55" s="34" t="s">
        <v>1930</v>
      </c>
      <c r="G55" s="34" t="s">
        <v>1873</v>
      </c>
      <c r="H55" s="34" t="s">
        <v>1931</v>
      </c>
    </row>
    <row r="56" spans="1:8" ht="56">
      <c r="A56" s="17">
        <v>3</v>
      </c>
      <c r="B56" s="17" t="s">
        <v>1756</v>
      </c>
      <c r="C56" s="17" t="s">
        <v>1757</v>
      </c>
      <c r="D56" s="17" t="s">
        <v>26</v>
      </c>
      <c r="E56" s="17" t="s">
        <v>1914</v>
      </c>
      <c r="F56" s="17" t="s">
        <v>1760</v>
      </c>
      <c r="G56" s="17" t="s">
        <v>1915</v>
      </c>
      <c r="H56" s="17" t="s">
        <v>887</v>
      </c>
    </row>
    <row r="57" spans="1:8" ht="84">
      <c r="A57" s="17">
        <v>4</v>
      </c>
      <c r="B57" s="17" t="s">
        <v>1899</v>
      </c>
      <c r="C57" s="17" t="s">
        <v>1234</v>
      </c>
      <c r="D57" s="115" t="s">
        <v>26</v>
      </c>
      <c r="E57" s="117" t="s">
        <v>1912</v>
      </c>
      <c r="F57" s="17" t="s">
        <v>1913</v>
      </c>
      <c r="G57" s="17" t="s">
        <v>298</v>
      </c>
      <c r="H57" s="17" t="s">
        <v>664</v>
      </c>
    </row>
    <row r="58" spans="1:8" ht="42">
      <c r="A58" s="17">
        <v>5</v>
      </c>
      <c r="B58" s="17" t="s">
        <v>1495</v>
      </c>
      <c r="C58" s="17" t="s">
        <v>1497</v>
      </c>
      <c r="D58" s="17" t="s">
        <v>26</v>
      </c>
      <c r="E58" s="17" t="s">
        <v>1933</v>
      </c>
      <c r="F58" s="17" t="s">
        <v>1934</v>
      </c>
      <c r="G58" s="17" t="s">
        <v>1654</v>
      </c>
      <c r="H58" s="74"/>
    </row>
  </sheetData>
  <mergeCells count="29">
    <mergeCell ref="A34:E34"/>
    <mergeCell ref="A35:A36"/>
    <mergeCell ref="A41:A42"/>
    <mergeCell ref="A45:E45"/>
    <mergeCell ref="F45:H45"/>
    <mergeCell ref="A53:E53"/>
    <mergeCell ref="F53:H53"/>
    <mergeCell ref="H21:H22"/>
    <mergeCell ref="F25:H25"/>
    <mergeCell ref="F34:H34"/>
    <mergeCell ref="A2:E2"/>
    <mergeCell ref="F2:H2"/>
    <mergeCell ref="A8:A9"/>
    <mergeCell ref="A13:E13"/>
    <mergeCell ref="F13:H13"/>
    <mergeCell ref="A15:A16"/>
    <mergeCell ref="H19:H20"/>
    <mergeCell ref="A19:A22"/>
    <mergeCell ref="B21:B22"/>
    <mergeCell ref="C21:C22"/>
    <mergeCell ref="A25:E25"/>
    <mergeCell ref="A27:A28"/>
    <mergeCell ref="A29:A30"/>
    <mergeCell ref="B19:B20"/>
    <mergeCell ref="C19:C20"/>
    <mergeCell ref="F19:F20"/>
    <mergeCell ref="G19:G20"/>
    <mergeCell ref="F21:F22"/>
    <mergeCell ref="G21:G22"/>
  </mergeCells>
  <conditionalFormatting sqref="B3:B10 C3:C8 D6 C10 B12:C12 B14:B17 C14:C22 B19:B24 C24 C26:C28 B30:B33 C31:C33 B35 C35:C36 B38:B43 C38:C44 B46:B51 C47 C50">
    <cfRule type="notContainsBlanks" dxfId="9" priority="1">
      <formula>LEN(TRIM(B3))&gt;0</formula>
    </cfRule>
  </conditionalFormatting>
  <hyperlinks>
    <hyperlink ref="E3" r:id="rId1" xr:uid="{00000000-0004-0000-1E00-000000000000}"/>
    <hyperlink ref="E9" r:id="rId2" xr:uid="{00000000-0004-0000-1E00-000001000000}"/>
    <hyperlink ref="E26" r:id="rId3" xr:uid="{00000000-0004-0000-1E00-000002000000}"/>
    <hyperlink ref="E30" r:id="rId4" xr:uid="{00000000-0004-0000-1E00-000003000000}"/>
    <hyperlink ref="E31" r:id="rId5" xr:uid="{00000000-0004-0000-1E00-000004000000}"/>
    <hyperlink ref="E47" r:id="rId6" xr:uid="{00000000-0004-0000-1E00-000005000000}"/>
    <hyperlink ref="E49" r:id="rId7" xr:uid="{00000000-0004-0000-1E00-000006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sheetPr>
  <dimension ref="A1:I57"/>
  <sheetViews>
    <sheetView workbookViewId="0">
      <selection sqref="A1:XFD1048576"/>
    </sheetView>
  </sheetViews>
  <sheetFormatPr baseColWidth="10" defaultColWidth="14.5" defaultRowHeight="13"/>
  <cols>
    <col min="1" max="1" width="12.5" customWidth="1"/>
    <col min="2" max="2" width="19.33203125" customWidth="1"/>
    <col min="3" max="3" width="10.83203125" customWidth="1"/>
    <col min="4" max="4" width="17.5" customWidth="1"/>
    <col min="5" max="5" width="49.1640625" customWidth="1"/>
    <col min="6" max="6" width="21.1640625" customWidth="1"/>
  </cols>
  <sheetData>
    <row r="1" spans="1:9" ht="42">
      <c r="A1" s="17" t="s">
        <v>759</v>
      </c>
      <c r="B1" s="17" t="s">
        <v>760</v>
      </c>
      <c r="C1" s="17" t="s">
        <v>2</v>
      </c>
      <c r="D1" s="17" t="s">
        <v>3</v>
      </c>
      <c r="E1" s="17" t="s">
        <v>4</v>
      </c>
      <c r="F1" s="17" t="s">
        <v>5</v>
      </c>
      <c r="G1" s="17" t="s">
        <v>6</v>
      </c>
      <c r="H1" s="17" t="s">
        <v>7</v>
      </c>
    </row>
    <row r="2" spans="1:9">
      <c r="A2" s="232" t="s">
        <v>8</v>
      </c>
      <c r="B2" s="222"/>
      <c r="C2" s="222"/>
      <c r="D2" s="222"/>
      <c r="E2" s="223"/>
      <c r="F2" s="233">
        <v>43941</v>
      </c>
      <c r="G2" s="222"/>
      <c r="H2" s="223"/>
    </row>
    <row r="3" spans="1:9" ht="42">
      <c r="A3" s="17">
        <v>1</v>
      </c>
      <c r="B3" s="17" t="s">
        <v>899</v>
      </c>
      <c r="C3" s="17" t="s">
        <v>1946</v>
      </c>
      <c r="D3" s="17" t="s">
        <v>26</v>
      </c>
      <c r="E3" s="17" t="s">
        <v>1947</v>
      </c>
      <c r="F3" s="17" t="s">
        <v>1212</v>
      </c>
      <c r="G3" s="103">
        <v>43945</v>
      </c>
      <c r="H3" s="17" t="s">
        <v>1213</v>
      </c>
    </row>
    <row r="4" spans="1:9" ht="42">
      <c r="A4" s="17">
        <v>2</v>
      </c>
      <c r="B4" s="17" t="s">
        <v>777</v>
      </c>
      <c r="C4" s="17" t="s">
        <v>907</v>
      </c>
      <c r="D4" s="17" t="s">
        <v>26</v>
      </c>
      <c r="E4" s="17" t="s">
        <v>1949</v>
      </c>
      <c r="F4" s="17" t="s">
        <v>909</v>
      </c>
      <c r="G4" s="17" t="s">
        <v>1539</v>
      </c>
      <c r="H4" s="17" t="s">
        <v>51</v>
      </c>
      <c r="I4" s="17"/>
    </row>
    <row r="5" spans="1:9" ht="42">
      <c r="A5" s="17">
        <v>3</v>
      </c>
      <c r="B5" s="17" t="s">
        <v>1494</v>
      </c>
      <c r="C5" s="17" t="s">
        <v>1576</v>
      </c>
      <c r="D5" s="17" t="s">
        <v>844</v>
      </c>
      <c r="E5" s="17" t="s">
        <v>1945</v>
      </c>
      <c r="F5" s="17" t="s">
        <v>1747</v>
      </c>
      <c r="G5" s="17"/>
      <c r="H5" s="17"/>
    </row>
    <row r="6" spans="1:9" ht="28">
      <c r="A6" s="242"/>
      <c r="B6" s="242" t="s">
        <v>1544</v>
      </c>
      <c r="C6" s="242" t="s">
        <v>1546</v>
      </c>
      <c r="D6" s="242" t="s">
        <v>26</v>
      </c>
      <c r="E6" s="28" t="str">
        <f>HYPERLINK("https://drive.google.com/file/d/10l0R467XmAr5qgxNgyTemeP2ICckq20M/view?usp=sharing","Ссылка на презентацию. Обработка потока данных (слайд 120 - 125)")</f>
        <v>Ссылка на презентацию. Обработка потока данных (слайд 120 - 125)</v>
      </c>
      <c r="F6" s="250" t="str">
        <f>HYPERLINK("https://forms.gle/iMKBNBUvKymqh6eeA","Решить задачи по ссылке. В ответах прикрепить код программы")</f>
        <v>Решить задачи по ссылке. В ответах прикрепить код программы</v>
      </c>
      <c r="G6" s="242" t="s">
        <v>1731</v>
      </c>
      <c r="H6" s="242" t="s">
        <v>676</v>
      </c>
    </row>
    <row r="7" spans="1:9" ht="16">
      <c r="A7" s="230"/>
      <c r="B7" s="231"/>
      <c r="C7" s="231"/>
      <c r="D7" s="231"/>
      <c r="E7" s="168" t="str">
        <f>HYPERLINK("https://pythontutor.ru/lessons/while/","Дополнительный теоретический материал")</f>
        <v>Дополнительный теоретический материал</v>
      </c>
      <c r="F7" s="231"/>
      <c r="G7" s="231"/>
      <c r="H7" s="231"/>
    </row>
    <row r="8" spans="1:9" ht="128">
      <c r="A8" s="231"/>
      <c r="B8" s="17" t="s">
        <v>1544</v>
      </c>
      <c r="C8" s="17" t="s">
        <v>1643</v>
      </c>
      <c r="D8" s="17" t="s">
        <v>26</v>
      </c>
      <c r="E8" s="63" t="s">
        <v>2008</v>
      </c>
      <c r="F8" s="17" t="s">
        <v>1988</v>
      </c>
      <c r="G8" s="17" t="s">
        <v>2010</v>
      </c>
      <c r="H8" s="17" t="s">
        <v>819</v>
      </c>
    </row>
    <row r="9" spans="1:9" ht="28">
      <c r="A9" s="17">
        <v>5</v>
      </c>
      <c r="B9" s="17" t="s">
        <v>864</v>
      </c>
      <c r="C9" s="17" t="s">
        <v>865</v>
      </c>
      <c r="D9" s="17" t="s">
        <v>113</v>
      </c>
      <c r="E9" s="170" t="s">
        <v>1974</v>
      </c>
      <c r="F9" s="17" t="s">
        <v>1484</v>
      </c>
      <c r="G9" s="17" t="s">
        <v>868</v>
      </c>
      <c r="H9" s="17" t="s">
        <v>1975</v>
      </c>
    </row>
    <row r="10" spans="1:9" ht="42">
      <c r="A10" s="242">
        <v>6</v>
      </c>
      <c r="B10" s="17" t="s">
        <v>2032</v>
      </c>
      <c r="C10" s="17" t="s">
        <v>2034</v>
      </c>
      <c r="D10" s="17" t="s">
        <v>879</v>
      </c>
      <c r="E10" s="172" t="s">
        <v>2035</v>
      </c>
      <c r="F10" s="17" t="s">
        <v>2041</v>
      </c>
      <c r="G10" s="17" t="s">
        <v>1754</v>
      </c>
      <c r="H10" s="17" t="s">
        <v>676</v>
      </c>
    </row>
    <row r="11" spans="1:9" ht="56">
      <c r="A11" s="231"/>
      <c r="B11" s="17" t="s">
        <v>1687</v>
      </c>
      <c r="C11" s="17" t="s">
        <v>1688</v>
      </c>
      <c r="D11" s="17" t="s">
        <v>2027</v>
      </c>
      <c r="E11" s="140" t="s">
        <v>2045</v>
      </c>
      <c r="F11" s="17" t="s">
        <v>1697</v>
      </c>
      <c r="G11" s="17" t="s">
        <v>2060</v>
      </c>
      <c r="H11" s="17" t="s">
        <v>1699</v>
      </c>
    </row>
    <row r="12" spans="1:9" ht="42">
      <c r="A12" s="242">
        <v>7</v>
      </c>
      <c r="B12" s="17" t="s">
        <v>201</v>
      </c>
      <c r="C12" s="17" t="s">
        <v>584</v>
      </c>
      <c r="D12" s="17" t="s">
        <v>879</v>
      </c>
      <c r="E12" s="173" t="s">
        <v>2067</v>
      </c>
      <c r="F12" s="96" t="s">
        <v>2072</v>
      </c>
      <c r="G12" s="53" t="s">
        <v>572</v>
      </c>
      <c r="H12" s="17" t="s">
        <v>2090</v>
      </c>
    </row>
    <row r="13" spans="1:9" ht="42">
      <c r="A13" s="231"/>
      <c r="B13" s="17" t="s">
        <v>201</v>
      </c>
      <c r="C13" s="17" t="s">
        <v>606</v>
      </c>
      <c r="D13" s="17" t="s">
        <v>879</v>
      </c>
      <c r="E13" s="17" t="s">
        <v>2093</v>
      </c>
      <c r="F13" s="17" t="s">
        <v>2094</v>
      </c>
      <c r="G13" s="17" t="s">
        <v>2096</v>
      </c>
      <c r="H13" s="17" t="s">
        <v>676</v>
      </c>
    </row>
    <row r="14" spans="1:9">
      <c r="A14" s="102"/>
      <c r="B14" s="102"/>
      <c r="C14" s="102"/>
      <c r="D14" s="74"/>
      <c r="E14" s="74"/>
      <c r="F14" s="74"/>
      <c r="G14" s="74"/>
      <c r="H14" s="74"/>
    </row>
    <row r="15" spans="1:9">
      <c r="A15" s="232" t="s">
        <v>46</v>
      </c>
      <c r="B15" s="222"/>
      <c r="C15" s="222"/>
      <c r="D15" s="222"/>
      <c r="E15" s="223"/>
      <c r="F15" s="233">
        <v>43942</v>
      </c>
      <c r="G15" s="222"/>
      <c r="H15" s="223"/>
    </row>
    <row r="16" spans="1:9" ht="56">
      <c r="A16" s="17">
        <v>1</v>
      </c>
      <c r="B16" s="17" t="s">
        <v>25</v>
      </c>
      <c r="C16" s="17" t="s">
        <v>1137</v>
      </c>
      <c r="D16" s="17" t="s">
        <v>113</v>
      </c>
      <c r="E16" s="17" t="s">
        <v>2109</v>
      </c>
      <c r="F16" s="17" t="s">
        <v>2110</v>
      </c>
      <c r="G16" s="169">
        <v>43943</v>
      </c>
      <c r="H16" s="17"/>
    </row>
    <row r="17" spans="1:8" ht="42">
      <c r="A17" s="242"/>
      <c r="B17" s="17" t="s">
        <v>201</v>
      </c>
      <c r="C17" s="17" t="s">
        <v>584</v>
      </c>
      <c r="D17" s="17" t="s">
        <v>308</v>
      </c>
      <c r="E17" s="53" t="s">
        <v>1999</v>
      </c>
      <c r="F17" s="17" t="s">
        <v>2119</v>
      </c>
      <c r="G17" s="17" t="s">
        <v>886</v>
      </c>
      <c r="H17" s="17" t="s">
        <v>620</v>
      </c>
    </row>
    <row r="18" spans="1:8" ht="42">
      <c r="A18" s="231"/>
      <c r="B18" s="17" t="s">
        <v>201</v>
      </c>
      <c r="C18" s="17" t="s">
        <v>606</v>
      </c>
      <c r="D18" s="17" t="s">
        <v>879</v>
      </c>
      <c r="E18" s="17" t="s">
        <v>1977</v>
      </c>
      <c r="F18" s="17" t="s">
        <v>2124</v>
      </c>
      <c r="G18" s="17" t="s">
        <v>1828</v>
      </c>
      <c r="H18" s="17" t="s">
        <v>620</v>
      </c>
    </row>
    <row r="19" spans="1:8" ht="84">
      <c r="A19" s="17">
        <v>3</v>
      </c>
      <c r="B19" s="17" t="s">
        <v>1756</v>
      </c>
      <c r="C19" s="17" t="s">
        <v>1757</v>
      </c>
      <c r="D19" s="17" t="s">
        <v>2125</v>
      </c>
      <c r="E19" s="17" t="s">
        <v>2043</v>
      </c>
      <c r="F19" s="17" t="s">
        <v>1760</v>
      </c>
      <c r="G19" s="17" t="s">
        <v>1761</v>
      </c>
      <c r="H19" s="17" t="s">
        <v>887</v>
      </c>
    </row>
    <row r="20" spans="1:8" ht="42">
      <c r="A20" s="17">
        <v>4</v>
      </c>
      <c r="B20" s="17" t="s">
        <v>1258</v>
      </c>
      <c r="C20" s="17" t="s">
        <v>907</v>
      </c>
      <c r="D20" s="17" t="s">
        <v>26</v>
      </c>
      <c r="E20" s="17" t="s">
        <v>1980</v>
      </c>
      <c r="F20" s="17" t="s">
        <v>909</v>
      </c>
      <c r="G20" s="17" t="s">
        <v>1128</v>
      </c>
      <c r="H20" s="17" t="s">
        <v>342</v>
      </c>
    </row>
    <row r="21" spans="1:8" ht="42">
      <c r="A21" s="17">
        <v>5</v>
      </c>
      <c r="B21" s="17" t="s">
        <v>1494</v>
      </c>
      <c r="C21" s="17" t="s">
        <v>1496</v>
      </c>
      <c r="D21" s="17" t="s">
        <v>844</v>
      </c>
      <c r="E21" s="17" t="s">
        <v>1981</v>
      </c>
      <c r="F21" s="17" t="s">
        <v>2126</v>
      </c>
      <c r="G21" s="103"/>
      <c r="H21" s="17"/>
    </row>
    <row r="22" spans="1:8" ht="98">
      <c r="A22" s="17">
        <v>6</v>
      </c>
      <c r="B22" s="17" t="s">
        <v>843</v>
      </c>
      <c r="C22" s="17" t="s">
        <v>1137</v>
      </c>
      <c r="D22" s="17" t="s">
        <v>113</v>
      </c>
      <c r="E22" s="17" t="s">
        <v>2128</v>
      </c>
      <c r="F22" s="17" t="s">
        <v>2130</v>
      </c>
      <c r="G22" s="17" t="s">
        <v>2131</v>
      </c>
      <c r="H22" s="17" t="s">
        <v>2132</v>
      </c>
    </row>
    <row r="23" spans="1:8" ht="42">
      <c r="A23" s="17">
        <v>7</v>
      </c>
      <c r="B23" s="17" t="s">
        <v>1495</v>
      </c>
      <c r="C23" s="17" t="s">
        <v>1623</v>
      </c>
      <c r="D23" s="17" t="s">
        <v>26</v>
      </c>
      <c r="E23" s="17" t="s">
        <v>2134</v>
      </c>
      <c r="F23" s="17" t="s">
        <v>2135</v>
      </c>
      <c r="G23" s="17" t="s">
        <v>1754</v>
      </c>
      <c r="H23" s="74"/>
    </row>
    <row r="24" spans="1:8">
      <c r="A24" s="102"/>
      <c r="B24" s="102"/>
      <c r="C24" s="102"/>
      <c r="D24" s="74"/>
      <c r="E24" s="74"/>
      <c r="F24" s="74"/>
      <c r="G24" s="74"/>
      <c r="H24" s="74"/>
    </row>
    <row r="25" spans="1:8">
      <c r="A25" s="232" t="s">
        <v>2138</v>
      </c>
      <c r="B25" s="222"/>
      <c r="C25" s="222"/>
      <c r="D25" s="222"/>
      <c r="E25" s="223"/>
      <c r="F25" s="233">
        <v>43943</v>
      </c>
      <c r="G25" s="222"/>
      <c r="H25" s="223"/>
    </row>
    <row r="26" spans="1:8" ht="42">
      <c r="A26" s="17">
        <v>1</v>
      </c>
      <c r="B26" s="17" t="s">
        <v>777</v>
      </c>
      <c r="C26" s="17" t="s">
        <v>907</v>
      </c>
      <c r="D26" s="17" t="s">
        <v>26</v>
      </c>
      <c r="E26" s="17" t="s">
        <v>2140</v>
      </c>
      <c r="F26" s="17" t="s">
        <v>909</v>
      </c>
      <c r="G26" s="17" t="s">
        <v>862</v>
      </c>
      <c r="H26" s="17" t="s">
        <v>51</v>
      </c>
    </row>
    <row r="27" spans="1:8" ht="42">
      <c r="A27" s="242">
        <v>2</v>
      </c>
      <c r="B27" s="17" t="s">
        <v>201</v>
      </c>
      <c r="C27" s="17" t="s">
        <v>584</v>
      </c>
      <c r="D27" s="17" t="s">
        <v>2099</v>
      </c>
      <c r="E27" s="17" t="s">
        <v>2141</v>
      </c>
      <c r="F27" s="17" t="s">
        <v>2119</v>
      </c>
      <c r="G27" s="17" t="s">
        <v>2142</v>
      </c>
      <c r="H27" s="17" t="s">
        <v>1686</v>
      </c>
    </row>
    <row r="28" spans="1:8" ht="42">
      <c r="A28" s="231"/>
      <c r="B28" s="17" t="s">
        <v>201</v>
      </c>
      <c r="C28" s="17" t="s">
        <v>606</v>
      </c>
      <c r="D28" s="17" t="s">
        <v>2099</v>
      </c>
      <c r="E28" s="17" t="s">
        <v>2144</v>
      </c>
      <c r="F28" s="17" t="s">
        <v>2094</v>
      </c>
      <c r="G28" s="17" t="s">
        <v>1828</v>
      </c>
      <c r="H28" s="17" t="s">
        <v>1686</v>
      </c>
    </row>
    <row r="29" spans="1:8" ht="28">
      <c r="A29" s="17">
        <v>3</v>
      </c>
      <c r="B29" s="17" t="s">
        <v>25</v>
      </c>
      <c r="C29" s="17" t="s">
        <v>1137</v>
      </c>
      <c r="D29" s="17" t="s">
        <v>2145</v>
      </c>
      <c r="E29" s="17" t="s">
        <v>2146</v>
      </c>
      <c r="F29" s="17" t="s">
        <v>1763</v>
      </c>
      <c r="G29" s="17" t="s">
        <v>2147</v>
      </c>
      <c r="H29" s="17" t="s">
        <v>664</v>
      </c>
    </row>
    <row r="30" spans="1:8" ht="56">
      <c r="A30" s="242">
        <v>4</v>
      </c>
      <c r="B30" s="17" t="s">
        <v>201</v>
      </c>
      <c r="C30" s="17" t="s">
        <v>2148</v>
      </c>
      <c r="D30" s="17" t="s">
        <v>2099</v>
      </c>
      <c r="E30" s="17" t="s">
        <v>2149</v>
      </c>
      <c r="F30" s="17" t="s">
        <v>2150</v>
      </c>
      <c r="G30" s="17" t="s">
        <v>2151</v>
      </c>
      <c r="H30" s="17" t="s">
        <v>1686</v>
      </c>
    </row>
    <row r="31" spans="1:8" ht="42">
      <c r="A31" s="231"/>
      <c r="B31" s="17" t="s">
        <v>201</v>
      </c>
      <c r="C31" s="17" t="s">
        <v>606</v>
      </c>
      <c r="D31" s="17" t="s">
        <v>2099</v>
      </c>
      <c r="E31" s="17" t="s">
        <v>2152</v>
      </c>
      <c r="F31" s="17" t="s">
        <v>2094</v>
      </c>
      <c r="G31" s="17" t="s">
        <v>2153</v>
      </c>
      <c r="H31" s="17" t="s">
        <v>1686</v>
      </c>
    </row>
    <row r="32" spans="1:8" ht="28">
      <c r="A32" s="17">
        <v>5</v>
      </c>
      <c r="B32" s="17" t="s">
        <v>1495</v>
      </c>
      <c r="C32" s="17" t="s">
        <v>1623</v>
      </c>
      <c r="D32" s="17" t="s">
        <v>113</v>
      </c>
      <c r="E32" s="17" t="s">
        <v>2154</v>
      </c>
      <c r="F32" s="17" t="s">
        <v>1985</v>
      </c>
      <c r="G32" s="17" t="s">
        <v>1499</v>
      </c>
      <c r="H32" s="74"/>
    </row>
    <row r="33" spans="1:8" ht="42">
      <c r="A33" s="17">
        <v>6</v>
      </c>
      <c r="B33" s="17" t="s">
        <v>843</v>
      </c>
      <c r="C33" s="17" t="s">
        <v>1137</v>
      </c>
      <c r="D33" s="17" t="s">
        <v>2145</v>
      </c>
      <c r="E33" s="17" t="s">
        <v>2155</v>
      </c>
      <c r="F33" s="17" t="s">
        <v>2156</v>
      </c>
      <c r="G33" s="17" t="s">
        <v>2157</v>
      </c>
      <c r="H33" s="17"/>
    </row>
    <row r="34" spans="1:8">
      <c r="A34" s="102"/>
      <c r="B34" s="102"/>
      <c r="C34" s="102"/>
      <c r="D34" s="74"/>
      <c r="E34" s="74"/>
      <c r="F34" s="74"/>
      <c r="G34" s="74"/>
      <c r="H34" s="74"/>
    </row>
    <row r="35" spans="1:8">
      <c r="A35" s="232" t="s">
        <v>109</v>
      </c>
      <c r="B35" s="222"/>
      <c r="C35" s="222"/>
      <c r="D35" s="222"/>
      <c r="E35" s="223"/>
      <c r="F35" s="233">
        <v>43944</v>
      </c>
      <c r="G35" s="222"/>
      <c r="H35" s="223"/>
    </row>
    <row r="36" spans="1:8" ht="28">
      <c r="A36" s="242">
        <v>1</v>
      </c>
      <c r="B36" s="17" t="s">
        <v>201</v>
      </c>
      <c r="C36" s="17" t="s">
        <v>584</v>
      </c>
      <c r="D36" s="17" t="s">
        <v>427</v>
      </c>
      <c r="E36" s="17" t="s">
        <v>2158</v>
      </c>
      <c r="F36" s="17" t="s">
        <v>2119</v>
      </c>
      <c r="G36" s="17" t="s">
        <v>929</v>
      </c>
      <c r="H36" s="17" t="s">
        <v>887</v>
      </c>
    </row>
    <row r="37" spans="1:8" ht="42">
      <c r="A37" s="231"/>
      <c r="B37" s="17" t="s">
        <v>201</v>
      </c>
      <c r="C37" s="17" t="s">
        <v>606</v>
      </c>
      <c r="D37" s="17" t="s">
        <v>2099</v>
      </c>
      <c r="E37" s="17" t="s">
        <v>2159</v>
      </c>
      <c r="F37" s="17" t="s">
        <v>2094</v>
      </c>
      <c r="G37" s="17" t="s">
        <v>610</v>
      </c>
      <c r="H37" s="17" t="s">
        <v>887</v>
      </c>
    </row>
    <row r="38" spans="1:8" ht="42">
      <c r="A38" s="17">
        <v>2</v>
      </c>
      <c r="B38" s="17" t="s">
        <v>25</v>
      </c>
      <c r="C38" s="17" t="s">
        <v>1137</v>
      </c>
      <c r="D38" s="17" t="s">
        <v>2145</v>
      </c>
      <c r="E38" s="17" t="s">
        <v>2160</v>
      </c>
      <c r="F38" s="17" t="s">
        <v>2161</v>
      </c>
      <c r="G38" s="169">
        <v>43945</v>
      </c>
      <c r="H38" s="17"/>
    </row>
    <row r="39" spans="1:8" ht="182">
      <c r="A39" s="17">
        <v>3</v>
      </c>
      <c r="B39" s="17" t="s">
        <v>1494</v>
      </c>
      <c r="C39" s="17" t="s">
        <v>1576</v>
      </c>
      <c r="D39" s="17" t="s">
        <v>844</v>
      </c>
      <c r="E39" s="55" t="s">
        <v>2162</v>
      </c>
      <c r="F39" s="17" t="s">
        <v>2011</v>
      </c>
      <c r="G39" s="103">
        <v>43946</v>
      </c>
      <c r="H39" s="17" t="s">
        <v>280</v>
      </c>
    </row>
    <row r="40" spans="1:8" ht="182">
      <c r="A40" s="17">
        <v>4</v>
      </c>
      <c r="B40" s="17" t="s">
        <v>1556</v>
      </c>
      <c r="C40" s="17" t="s">
        <v>1496</v>
      </c>
      <c r="D40" s="17" t="s">
        <v>844</v>
      </c>
      <c r="E40" s="55" t="s">
        <v>2009</v>
      </c>
      <c r="F40" s="17" t="s">
        <v>2011</v>
      </c>
      <c r="G40" s="103">
        <v>43946</v>
      </c>
      <c r="H40" s="17"/>
    </row>
    <row r="41" spans="1:8" ht="42">
      <c r="A41" s="242">
        <v>5</v>
      </c>
      <c r="B41" s="17" t="s">
        <v>1681</v>
      </c>
      <c r="C41" s="17" t="s">
        <v>2034</v>
      </c>
      <c r="D41" s="17" t="s">
        <v>879</v>
      </c>
      <c r="E41" s="174" t="s">
        <v>2163</v>
      </c>
      <c r="F41" s="74"/>
      <c r="G41" s="103">
        <v>43948</v>
      </c>
      <c r="H41" s="74"/>
    </row>
    <row r="42" spans="1:8" ht="70">
      <c r="A42" s="231"/>
      <c r="B42" s="17" t="s">
        <v>1687</v>
      </c>
      <c r="C42" s="17" t="s">
        <v>1688</v>
      </c>
      <c r="D42" s="17" t="s">
        <v>2118</v>
      </c>
      <c r="E42" s="140" t="s">
        <v>2164</v>
      </c>
      <c r="F42" s="17" t="s">
        <v>1697</v>
      </c>
      <c r="G42" s="17" t="s">
        <v>1849</v>
      </c>
      <c r="H42" s="17" t="s">
        <v>1699</v>
      </c>
    </row>
    <row r="43" spans="1:8" ht="42">
      <c r="A43" s="17">
        <v>6</v>
      </c>
      <c r="B43" s="17" t="s">
        <v>870</v>
      </c>
      <c r="C43" s="17" t="s">
        <v>47</v>
      </c>
      <c r="D43" s="17" t="s">
        <v>26</v>
      </c>
      <c r="E43" s="17" t="s">
        <v>2165</v>
      </c>
      <c r="F43" s="17" t="s">
        <v>2166</v>
      </c>
      <c r="G43" s="17" t="s">
        <v>2167</v>
      </c>
      <c r="H43" s="17" t="s">
        <v>51</v>
      </c>
    </row>
    <row r="44" spans="1:8">
      <c r="A44" s="102"/>
      <c r="B44" s="102"/>
      <c r="C44" s="74"/>
      <c r="D44" s="74"/>
      <c r="E44" s="74"/>
      <c r="F44" s="74"/>
      <c r="G44" s="74"/>
      <c r="H44" s="74"/>
    </row>
    <row r="45" spans="1:8">
      <c r="A45" s="232" t="s">
        <v>127</v>
      </c>
      <c r="B45" s="222"/>
      <c r="C45" s="222"/>
      <c r="D45" s="222"/>
      <c r="E45" s="223"/>
      <c r="F45" s="233">
        <v>43945</v>
      </c>
      <c r="G45" s="222"/>
      <c r="H45" s="223"/>
    </row>
    <row r="46" spans="1:8" ht="84">
      <c r="A46" s="17">
        <v>1</v>
      </c>
      <c r="B46" s="17" t="s">
        <v>1494</v>
      </c>
      <c r="C46" s="17" t="s">
        <v>1496</v>
      </c>
      <c r="D46" s="17" t="s">
        <v>844</v>
      </c>
      <c r="E46" s="17" t="s">
        <v>2085</v>
      </c>
      <c r="F46" s="90" t="s">
        <v>2086</v>
      </c>
      <c r="G46" s="103">
        <v>43948</v>
      </c>
      <c r="H46" s="17" t="s">
        <v>51</v>
      </c>
    </row>
    <row r="47" spans="1:8" ht="28">
      <c r="A47" s="17">
        <v>2</v>
      </c>
      <c r="B47" s="17" t="s">
        <v>870</v>
      </c>
      <c r="C47" s="17" t="s">
        <v>47</v>
      </c>
      <c r="D47" s="17" t="s">
        <v>228</v>
      </c>
      <c r="E47" s="17" t="s">
        <v>2165</v>
      </c>
      <c r="F47" s="17" t="s">
        <v>2069</v>
      </c>
      <c r="G47" s="17" t="s">
        <v>2167</v>
      </c>
      <c r="H47" s="17" t="s">
        <v>51</v>
      </c>
    </row>
    <row r="48" spans="1:8" ht="42">
      <c r="A48" s="17">
        <v>3</v>
      </c>
      <c r="B48" s="17" t="s">
        <v>777</v>
      </c>
      <c r="C48" s="17" t="s">
        <v>907</v>
      </c>
      <c r="D48" s="17" t="s">
        <v>26</v>
      </c>
      <c r="E48" s="17" t="s">
        <v>2073</v>
      </c>
      <c r="F48" s="17" t="s">
        <v>909</v>
      </c>
      <c r="G48" s="17" t="s">
        <v>1654</v>
      </c>
      <c r="H48" s="17" t="s">
        <v>1555</v>
      </c>
    </row>
    <row r="49" spans="1:8" ht="56">
      <c r="A49" s="17">
        <v>4</v>
      </c>
      <c r="B49" s="17" t="s">
        <v>899</v>
      </c>
      <c r="C49" s="17" t="s">
        <v>900</v>
      </c>
      <c r="D49" s="17" t="s">
        <v>26</v>
      </c>
      <c r="E49" s="17" t="s">
        <v>2019</v>
      </c>
      <c r="F49" s="17" t="s">
        <v>1315</v>
      </c>
      <c r="G49" s="17" t="s">
        <v>2168</v>
      </c>
      <c r="H49" s="17" t="s">
        <v>714</v>
      </c>
    </row>
    <row r="50" spans="1:8" ht="28">
      <c r="A50" s="17">
        <v>5</v>
      </c>
      <c r="B50" s="17" t="s">
        <v>843</v>
      </c>
      <c r="C50" s="17" t="s">
        <v>1137</v>
      </c>
      <c r="D50" s="17" t="s">
        <v>2169</v>
      </c>
      <c r="E50" s="17" t="s">
        <v>2170</v>
      </c>
      <c r="F50" s="17" t="s">
        <v>2171</v>
      </c>
      <c r="G50" s="17" t="s">
        <v>2172</v>
      </c>
      <c r="H50" s="17" t="s">
        <v>45</v>
      </c>
    </row>
    <row r="51" spans="1:8" ht="196">
      <c r="A51" s="17">
        <v>6</v>
      </c>
      <c r="B51" s="17" t="s">
        <v>1556</v>
      </c>
      <c r="C51" s="17" t="s">
        <v>1496</v>
      </c>
      <c r="D51" s="17" t="s">
        <v>844</v>
      </c>
      <c r="E51" s="166" t="s">
        <v>1954</v>
      </c>
      <c r="F51" s="17" t="s">
        <v>2173</v>
      </c>
      <c r="G51" s="103">
        <v>43950</v>
      </c>
      <c r="H51" s="17" t="s">
        <v>51</v>
      </c>
    </row>
    <row r="52" spans="1:8">
      <c r="A52" s="74"/>
      <c r="B52" s="74"/>
      <c r="C52" s="74"/>
      <c r="D52" s="74"/>
      <c r="E52" s="74"/>
      <c r="F52" s="74"/>
      <c r="G52" s="74"/>
      <c r="H52" s="74"/>
    </row>
    <row r="53" spans="1:8">
      <c r="A53" s="232" t="s">
        <v>1861</v>
      </c>
      <c r="B53" s="222"/>
      <c r="C53" s="222"/>
      <c r="D53" s="222"/>
      <c r="E53" s="223"/>
      <c r="F53" s="233">
        <v>43946</v>
      </c>
      <c r="G53" s="222"/>
      <c r="H53" s="223"/>
    </row>
    <row r="54" spans="1:8" ht="70">
      <c r="A54" s="17">
        <v>1</v>
      </c>
      <c r="B54" s="17" t="s">
        <v>864</v>
      </c>
      <c r="C54" s="17" t="s">
        <v>865</v>
      </c>
      <c r="D54" s="17" t="s">
        <v>26</v>
      </c>
      <c r="E54" s="17" t="s">
        <v>1974</v>
      </c>
      <c r="F54" s="17" t="s">
        <v>2174</v>
      </c>
      <c r="G54" s="17" t="s">
        <v>868</v>
      </c>
      <c r="H54" s="17" t="s">
        <v>1975</v>
      </c>
    </row>
    <row r="55" spans="1:8" ht="84">
      <c r="A55" s="17">
        <v>2</v>
      </c>
      <c r="B55" s="17" t="s">
        <v>1756</v>
      </c>
      <c r="C55" s="17" t="s">
        <v>1757</v>
      </c>
      <c r="D55" s="17" t="s">
        <v>26</v>
      </c>
      <c r="E55" s="17" t="s">
        <v>2127</v>
      </c>
      <c r="F55" s="17" t="s">
        <v>1760</v>
      </c>
      <c r="G55" s="17" t="s">
        <v>1915</v>
      </c>
      <c r="H55" s="17" t="s">
        <v>887</v>
      </c>
    </row>
    <row r="56" spans="1:8" ht="42">
      <c r="A56" s="17">
        <v>3</v>
      </c>
      <c r="B56" s="17" t="s">
        <v>1495</v>
      </c>
      <c r="C56" s="17" t="s">
        <v>1497</v>
      </c>
      <c r="D56" s="17" t="s">
        <v>26</v>
      </c>
      <c r="E56" s="17" t="s">
        <v>2175</v>
      </c>
      <c r="F56" s="17"/>
      <c r="G56" s="17"/>
      <c r="H56" s="74"/>
    </row>
    <row r="57" spans="1:8" ht="42">
      <c r="A57" s="17">
        <v>4</v>
      </c>
      <c r="B57" s="17" t="s">
        <v>870</v>
      </c>
      <c r="C57" s="17" t="s">
        <v>47</v>
      </c>
      <c r="D57" s="17" t="s">
        <v>26</v>
      </c>
      <c r="E57" s="17" t="s">
        <v>2176</v>
      </c>
      <c r="F57" s="17" t="s">
        <v>84</v>
      </c>
      <c r="G57" s="17" t="s">
        <v>2167</v>
      </c>
      <c r="H57" s="17" t="s">
        <v>51</v>
      </c>
    </row>
  </sheetData>
  <mergeCells count="26">
    <mergeCell ref="A25:E25"/>
    <mergeCell ref="F25:H25"/>
    <mergeCell ref="A45:E45"/>
    <mergeCell ref="A53:E53"/>
    <mergeCell ref="F53:H53"/>
    <mergeCell ref="A27:A28"/>
    <mergeCell ref="A30:A31"/>
    <mergeCell ref="A35:E35"/>
    <mergeCell ref="F35:H35"/>
    <mergeCell ref="A36:A37"/>
    <mergeCell ref="A41:A42"/>
    <mergeCell ref="F45:H45"/>
    <mergeCell ref="A10:A11"/>
    <mergeCell ref="A12:A13"/>
    <mergeCell ref="A15:E15"/>
    <mergeCell ref="F15:H15"/>
    <mergeCell ref="A17:A18"/>
    <mergeCell ref="G6:G7"/>
    <mergeCell ref="H6:H7"/>
    <mergeCell ref="A2:E2"/>
    <mergeCell ref="F2:H2"/>
    <mergeCell ref="A6:A8"/>
    <mergeCell ref="B6:B7"/>
    <mergeCell ref="C6:C7"/>
    <mergeCell ref="D6:D7"/>
    <mergeCell ref="F6:F7"/>
  </mergeCells>
  <conditionalFormatting sqref="B3:C10 B12:C14 B16:B17 C16:C18 B20:B23 C20:C24 C26 B28:B33 C28:C34 B36:C41 B44 B46:B49">
    <cfRule type="notContainsBlanks" dxfId="8" priority="1">
      <formula>LEN(TRIM(B3))&gt;0</formula>
    </cfRule>
  </conditionalFormatting>
  <hyperlinks>
    <hyperlink ref="E11" r:id="rId1" xr:uid="{00000000-0004-0000-1F00-000000000000}"/>
    <hyperlink ref="F12" r:id="rId2" xr:uid="{00000000-0004-0000-1F00-000001000000}"/>
    <hyperlink ref="E42" r:id="rId3" xr:uid="{00000000-0004-0000-1F00-000002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sheetPr>
  <dimension ref="A1:H57"/>
  <sheetViews>
    <sheetView workbookViewId="0">
      <selection sqref="A1:XFD1048576"/>
    </sheetView>
  </sheetViews>
  <sheetFormatPr baseColWidth="10" defaultColWidth="14.5" defaultRowHeight="13"/>
  <cols>
    <col min="1" max="1" width="12.5" customWidth="1"/>
    <col min="2" max="2" width="23" customWidth="1"/>
    <col min="3" max="3" width="10" customWidth="1"/>
    <col min="5" max="5" width="36.1640625" customWidth="1"/>
    <col min="6" max="6" width="17.1640625" customWidth="1"/>
    <col min="7" max="7" width="13.1640625" customWidth="1"/>
  </cols>
  <sheetData>
    <row r="1" spans="1:8" ht="42">
      <c r="A1" s="17" t="s">
        <v>759</v>
      </c>
      <c r="B1" s="17" t="s">
        <v>760</v>
      </c>
      <c r="C1" s="17" t="s">
        <v>2</v>
      </c>
      <c r="D1" s="17" t="s">
        <v>3</v>
      </c>
      <c r="E1" s="17" t="s">
        <v>4</v>
      </c>
      <c r="F1" s="17" t="s">
        <v>5</v>
      </c>
      <c r="G1" s="17" t="s">
        <v>6</v>
      </c>
      <c r="H1" s="17" t="s">
        <v>7</v>
      </c>
    </row>
    <row r="2" spans="1:8">
      <c r="A2" s="232" t="s">
        <v>8</v>
      </c>
      <c r="B2" s="222"/>
      <c r="C2" s="222"/>
      <c r="D2" s="222"/>
      <c r="E2" s="223"/>
      <c r="F2" s="233">
        <v>43941</v>
      </c>
      <c r="G2" s="222"/>
      <c r="H2" s="223"/>
    </row>
    <row r="3" spans="1:8" ht="56">
      <c r="A3" s="17">
        <v>1</v>
      </c>
      <c r="B3" s="17" t="s">
        <v>1494</v>
      </c>
      <c r="C3" s="17" t="s">
        <v>1576</v>
      </c>
      <c r="D3" s="17" t="s">
        <v>844</v>
      </c>
      <c r="E3" s="17" t="s">
        <v>1945</v>
      </c>
      <c r="F3" s="17" t="s">
        <v>1747</v>
      </c>
      <c r="G3" s="17"/>
      <c r="H3" s="17"/>
    </row>
    <row r="4" spans="1:8" ht="42">
      <c r="A4" s="242">
        <v>2</v>
      </c>
      <c r="B4" s="17" t="s">
        <v>201</v>
      </c>
      <c r="C4" s="17"/>
      <c r="D4" s="17" t="s">
        <v>26</v>
      </c>
      <c r="E4" s="17" t="s">
        <v>426</v>
      </c>
      <c r="F4" s="17" t="s">
        <v>428</v>
      </c>
      <c r="G4" s="17" t="s">
        <v>254</v>
      </c>
      <c r="H4" s="17" t="s">
        <v>32</v>
      </c>
    </row>
    <row r="5" spans="1:8" ht="42">
      <c r="A5" s="231"/>
      <c r="B5" s="17" t="s">
        <v>201</v>
      </c>
      <c r="C5" s="17" t="s">
        <v>584</v>
      </c>
      <c r="D5" s="17" t="s">
        <v>26</v>
      </c>
      <c r="E5" s="17" t="s">
        <v>1948</v>
      </c>
      <c r="F5" s="17" t="s">
        <v>428</v>
      </c>
      <c r="G5" s="17" t="s">
        <v>572</v>
      </c>
      <c r="H5" s="17" t="s">
        <v>32</v>
      </c>
    </row>
    <row r="6" spans="1:8" ht="84">
      <c r="A6" s="17">
        <v>3</v>
      </c>
      <c r="B6" s="17" t="s">
        <v>25</v>
      </c>
      <c r="C6" s="17" t="s">
        <v>1259</v>
      </c>
      <c r="D6" s="17" t="s">
        <v>1306</v>
      </c>
      <c r="E6" s="17" t="s">
        <v>1950</v>
      </c>
      <c r="F6" s="17" t="s">
        <v>1951</v>
      </c>
      <c r="G6" s="17" t="s">
        <v>1952</v>
      </c>
      <c r="H6" s="17" t="s">
        <v>1953</v>
      </c>
    </row>
    <row r="7" spans="1:8" ht="266">
      <c r="A7" s="17">
        <v>4</v>
      </c>
      <c r="B7" s="17" t="s">
        <v>1556</v>
      </c>
      <c r="C7" s="17" t="s">
        <v>1576</v>
      </c>
      <c r="D7" s="17" t="s">
        <v>844</v>
      </c>
      <c r="E7" s="166" t="s">
        <v>1954</v>
      </c>
      <c r="F7" s="17" t="s">
        <v>1955</v>
      </c>
      <c r="G7" s="17" t="s">
        <v>1956</v>
      </c>
      <c r="H7" s="17" t="s">
        <v>51</v>
      </c>
    </row>
    <row r="8" spans="1:8" ht="84">
      <c r="A8" s="17">
        <v>5</v>
      </c>
      <c r="B8" s="17" t="s">
        <v>843</v>
      </c>
      <c r="C8" s="17" t="s">
        <v>1957</v>
      </c>
      <c r="D8" s="17" t="s">
        <v>1958</v>
      </c>
      <c r="E8" s="17" t="s">
        <v>1959</v>
      </c>
      <c r="F8" s="17" t="s">
        <v>1960</v>
      </c>
      <c r="G8" s="17" t="s">
        <v>1961</v>
      </c>
      <c r="H8" s="17" t="s">
        <v>1962</v>
      </c>
    </row>
    <row r="9" spans="1:8" ht="42">
      <c r="A9" s="242">
        <v>6</v>
      </c>
      <c r="B9" s="17" t="s">
        <v>201</v>
      </c>
      <c r="C9" s="102"/>
      <c r="D9" s="17" t="s">
        <v>26</v>
      </c>
      <c r="E9" s="17" t="s">
        <v>426</v>
      </c>
      <c r="F9" s="17" t="s">
        <v>428</v>
      </c>
      <c r="G9" s="17" t="s">
        <v>254</v>
      </c>
      <c r="H9" s="17" t="s">
        <v>32</v>
      </c>
    </row>
    <row r="10" spans="1:8" ht="42">
      <c r="A10" s="231"/>
      <c r="B10" s="17" t="s">
        <v>201</v>
      </c>
      <c r="C10" s="17" t="s">
        <v>584</v>
      </c>
      <c r="D10" s="17" t="s">
        <v>26</v>
      </c>
      <c r="E10" s="17" t="s">
        <v>1964</v>
      </c>
      <c r="F10" s="17" t="s">
        <v>1966</v>
      </c>
      <c r="G10" s="17" t="s">
        <v>572</v>
      </c>
      <c r="H10" s="17" t="s">
        <v>32</v>
      </c>
    </row>
    <row r="11" spans="1:8" ht="56">
      <c r="A11" s="17">
        <v>7</v>
      </c>
      <c r="B11" s="17" t="s">
        <v>777</v>
      </c>
      <c r="C11" s="17" t="s">
        <v>907</v>
      </c>
      <c r="D11" s="17" t="s">
        <v>26</v>
      </c>
      <c r="E11" s="17" t="s">
        <v>1968</v>
      </c>
      <c r="F11" s="17" t="s">
        <v>909</v>
      </c>
      <c r="G11" s="17" t="s">
        <v>1539</v>
      </c>
      <c r="H11" s="17" t="s">
        <v>51</v>
      </c>
    </row>
    <row r="12" spans="1:8">
      <c r="A12" s="102"/>
      <c r="B12" s="102"/>
      <c r="C12" s="102"/>
      <c r="D12" s="74"/>
      <c r="E12" s="74"/>
      <c r="F12" s="74"/>
      <c r="G12" s="74"/>
      <c r="H12" s="74"/>
    </row>
    <row r="13" spans="1:8">
      <c r="A13" s="232" t="s">
        <v>46</v>
      </c>
      <c r="B13" s="222"/>
      <c r="C13" s="222"/>
      <c r="D13" s="222"/>
      <c r="E13" s="223"/>
      <c r="F13" s="233">
        <v>43942</v>
      </c>
      <c r="G13" s="222"/>
      <c r="H13" s="223"/>
    </row>
    <row r="14" spans="1:8" ht="112">
      <c r="A14" s="17">
        <v>1</v>
      </c>
      <c r="B14" s="17" t="s">
        <v>864</v>
      </c>
      <c r="C14" s="17" t="s">
        <v>865</v>
      </c>
      <c r="D14" s="17" t="s">
        <v>228</v>
      </c>
      <c r="E14" s="17" t="s">
        <v>1974</v>
      </c>
      <c r="F14" s="17" t="s">
        <v>1604</v>
      </c>
      <c r="G14" s="17" t="s">
        <v>868</v>
      </c>
      <c r="H14" s="17" t="s">
        <v>1975</v>
      </c>
    </row>
    <row r="15" spans="1:8" ht="42">
      <c r="A15" s="17">
        <v>2</v>
      </c>
      <c r="B15" s="17" t="s">
        <v>1258</v>
      </c>
      <c r="C15" s="17" t="s">
        <v>907</v>
      </c>
      <c r="D15" s="17" t="s">
        <v>26</v>
      </c>
      <c r="E15" s="17" t="s">
        <v>1980</v>
      </c>
      <c r="F15" s="17" t="s">
        <v>909</v>
      </c>
      <c r="G15" s="17" t="s">
        <v>1128</v>
      </c>
      <c r="H15" s="17" t="s">
        <v>51</v>
      </c>
    </row>
    <row r="16" spans="1:8" ht="42">
      <c r="A16" s="17">
        <v>3</v>
      </c>
      <c r="B16" s="17" t="s">
        <v>899</v>
      </c>
      <c r="C16" s="17" t="s">
        <v>900</v>
      </c>
      <c r="D16" s="17" t="s">
        <v>228</v>
      </c>
      <c r="E16" s="17" t="s">
        <v>1947</v>
      </c>
      <c r="F16" s="17" t="s">
        <v>1212</v>
      </c>
      <c r="G16" s="103">
        <v>43946</v>
      </c>
      <c r="H16" s="17" t="s">
        <v>1213</v>
      </c>
    </row>
    <row r="17" spans="1:8" ht="56">
      <c r="A17" s="17">
        <v>4</v>
      </c>
      <c r="B17" s="17" t="s">
        <v>1494</v>
      </c>
      <c r="C17" s="17" t="s">
        <v>1576</v>
      </c>
      <c r="D17" s="17" t="s">
        <v>844</v>
      </c>
      <c r="E17" s="17" t="s">
        <v>1981</v>
      </c>
      <c r="F17" s="17" t="s">
        <v>1747</v>
      </c>
      <c r="G17" s="103"/>
      <c r="H17" s="17"/>
    </row>
    <row r="18" spans="1:8" ht="56">
      <c r="A18" s="17">
        <v>5</v>
      </c>
      <c r="B18" s="17" t="s">
        <v>1495</v>
      </c>
      <c r="C18" s="17" t="s">
        <v>1497</v>
      </c>
      <c r="D18" s="17" t="s">
        <v>844</v>
      </c>
      <c r="E18" s="17" t="s">
        <v>1982</v>
      </c>
      <c r="F18" s="17" t="s">
        <v>1983</v>
      </c>
      <c r="G18" s="17" t="s">
        <v>1754</v>
      </c>
      <c r="H18" s="74"/>
    </row>
    <row r="19" spans="1:8" ht="28">
      <c r="A19" s="242">
        <v>6</v>
      </c>
      <c r="B19" s="242" t="s">
        <v>1544</v>
      </c>
      <c r="C19" s="242" t="s">
        <v>1546</v>
      </c>
      <c r="D19" s="242" t="s">
        <v>26</v>
      </c>
      <c r="E19" s="28" t="str">
        <f>HYPERLINK("https://drive.google.com/file/d/10l0R467XmAr5qgxNgyTemeP2ICckq20M/view?usp=sharing","Ссылка на презентацию. Обработка потока данных (слайд 120 - 125)")</f>
        <v>Ссылка на презентацию. Обработка потока данных (слайд 120 - 125)</v>
      </c>
      <c r="F19" s="250" t="str">
        <f>HYPERLINK("https://forms.gle/iMKBNBUvKymqh6eeA","Решить задачи по ссылке. В ответах прикрепить код программы")</f>
        <v>Решить задачи по ссылке. В ответах прикрепить код программы</v>
      </c>
      <c r="G19" s="242" t="s">
        <v>1731</v>
      </c>
      <c r="H19" s="242" t="s">
        <v>676</v>
      </c>
    </row>
    <row r="20" spans="1:8" ht="16">
      <c r="A20" s="230"/>
      <c r="B20" s="231"/>
      <c r="C20" s="231"/>
      <c r="D20" s="231"/>
      <c r="E20" s="168" t="str">
        <f>HYPERLINK("https://pythontutor.ru/lessons/while/","Дополнительный теоретический материал")</f>
        <v>Дополнительный теоретический материал</v>
      </c>
      <c r="F20" s="231"/>
      <c r="G20" s="231"/>
      <c r="H20" s="231"/>
    </row>
    <row r="21" spans="1:8" ht="112">
      <c r="A21" s="231"/>
      <c r="B21" s="17" t="s">
        <v>1544</v>
      </c>
      <c r="C21" s="17" t="s">
        <v>1643</v>
      </c>
      <c r="D21" s="17" t="s">
        <v>26</v>
      </c>
      <c r="E21" s="63" t="s">
        <v>1987</v>
      </c>
      <c r="F21" s="17" t="s">
        <v>1988</v>
      </c>
      <c r="G21" s="17" t="s">
        <v>1989</v>
      </c>
      <c r="H21" s="17" t="s">
        <v>819</v>
      </c>
    </row>
    <row r="22" spans="1:8" ht="56">
      <c r="A22" s="242">
        <v>7</v>
      </c>
      <c r="B22" s="17" t="s">
        <v>201</v>
      </c>
      <c r="C22" s="17" t="s">
        <v>450</v>
      </c>
      <c r="D22" s="17" t="s">
        <v>330</v>
      </c>
      <c r="E22" s="17" t="s">
        <v>1990</v>
      </c>
      <c r="F22" s="17" t="s">
        <v>1991</v>
      </c>
      <c r="G22" s="169">
        <v>43922</v>
      </c>
      <c r="H22" s="17" t="s">
        <v>1995</v>
      </c>
    </row>
    <row r="23" spans="1:8" ht="56">
      <c r="A23" s="231"/>
      <c r="B23" s="17" t="s">
        <v>201</v>
      </c>
      <c r="C23" s="17" t="s">
        <v>584</v>
      </c>
      <c r="D23" s="17" t="s">
        <v>330</v>
      </c>
      <c r="E23" s="17" t="s">
        <v>1999</v>
      </c>
      <c r="F23" s="17" t="s">
        <v>2000</v>
      </c>
      <c r="G23" s="29">
        <v>43944</v>
      </c>
      <c r="H23" s="17" t="s">
        <v>676</v>
      </c>
    </row>
    <row r="24" spans="1:8" ht="14">
      <c r="A24" s="102"/>
      <c r="B24" s="102"/>
      <c r="C24" s="102"/>
      <c r="D24" s="74"/>
      <c r="E24" s="74"/>
      <c r="F24" s="74"/>
      <c r="G24" s="17" t="s">
        <v>501</v>
      </c>
      <c r="H24" s="74"/>
    </row>
    <row r="25" spans="1:8">
      <c r="A25" s="232" t="s">
        <v>82</v>
      </c>
      <c r="B25" s="222"/>
      <c r="C25" s="222"/>
      <c r="D25" s="222"/>
      <c r="E25" s="223"/>
      <c r="F25" s="233">
        <v>43943</v>
      </c>
      <c r="G25" s="222"/>
      <c r="H25" s="223"/>
    </row>
    <row r="26" spans="1:8" ht="252">
      <c r="A26" s="17">
        <v>1</v>
      </c>
      <c r="B26" s="17" t="s">
        <v>1494</v>
      </c>
      <c r="C26" s="17" t="s">
        <v>1576</v>
      </c>
      <c r="D26" s="17" t="s">
        <v>844</v>
      </c>
      <c r="E26" s="55" t="s">
        <v>2009</v>
      </c>
      <c r="F26" s="17" t="s">
        <v>2011</v>
      </c>
      <c r="G26" s="17" t="s">
        <v>2012</v>
      </c>
      <c r="H26" s="17" t="s">
        <v>280</v>
      </c>
    </row>
    <row r="27" spans="1:8" ht="84">
      <c r="A27" s="17">
        <v>2</v>
      </c>
      <c r="B27" s="17" t="s">
        <v>25</v>
      </c>
      <c r="C27" s="17" t="s">
        <v>1259</v>
      </c>
      <c r="D27" s="17" t="s">
        <v>1306</v>
      </c>
      <c r="E27" s="17" t="s">
        <v>2013</v>
      </c>
      <c r="F27" s="17" t="s">
        <v>1951</v>
      </c>
      <c r="G27" s="17" t="s">
        <v>2014</v>
      </c>
      <c r="H27" s="17" t="s">
        <v>1953</v>
      </c>
    </row>
    <row r="28" spans="1:8" ht="70">
      <c r="A28" s="17">
        <v>3</v>
      </c>
      <c r="B28" s="17" t="s">
        <v>843</v>
      </c>
      <c r="C28" s="17" t="s">
        <v>1259</v>
      </c>
      <c r="D28" s="17" t="s">
        <v>2015</v>
      </c>
      <c r="E28" s="171" t="s">
        <v>2016</v>
      </c>
      <c r="F28" s="17" t="s">
        <v>2029</v>
      </c>
      <c r="G28" s="17" t="s">
        <v>2030</v>
      </c>
      <c r="H28" s="17" t="s">
        <v>2031</v>
      </c>
    </row>
    <row r="29" spans="1:8" ht="56">
      <c r="A29" s="17">
        <v>4</v>
      </c>
      <c r="B29" s="17" t="s">
        <v>777</v>
      </c>
      <c r="C29" s="17" t="s">
        <v>907</v>
      </c>
      <c r="D29" s="17" t="s">
        <v>26</v>
      </c>
      <c r="E29" s="17" t="s">
        <v>2033</v>
      </c>
      <c r="F29" s="17" t="s">
        <v>909</v>
      </c>
      <c r="G29" s="17" t="s">
        <v>862</v>
      </c>
      <c r="H29" s="17" t="s">
        <v>45</v>
      </c>
    </row>
    <row r="30" spans="1:8" ht="252">
      <c r="A30" s="17">
        <v>5</v>
      </c>
      <c r="B30" s="17" t="s">
        <v>1556</v>
      </c>
      <c r="C30" s="17" t="s">
        <v>1496</v>
      </c>
      <c r="D30" s="17" t="s">
        <v>844</v>
      </c>
      <c r="E30" s="55" t="s">
        <v>2009</v>
      </c>
      <c r="F30" s="17" t="s">
        <v>2011</v>
      </c>
      <c r="G30" s="17" t="s">
        <v>2012</v>
      </c>
      <c r="H30" s="17" t="s">
        <v>280</v>
      </c>
    </row>
    <row r="31" spans="1:8" ht="42">
      <c r="A31" s="17">
        <v>6</v>
      </c>
      <c r="B31" s="17" t="s">
        <v>870</v>
      </c>
      <c r="C31" s="17" t="s">
        <v>592</v>
      </c>
      <c r="D31" s="17" t="s">
        <v>228</v>
      </c>
      <c r="E31" s="17" t="s">
        <v>2036</v>
      </c>
      <c r="F31" s="17" t="s">
        <v>594</v>
      </c>
      <c r="G31" s="17" t="s">
        <v>2037</v>
      </c>
      <c r="H31" s="17" t="s">
        <v>45</v>
      </c>
    </row>
    <row r="32" spans="1:8">
      <c r="A32" s="102"/>
      <c r="B32" s="102"/>
      <c r="C32" s="102"/>
      <c r="D32" s="74"/>
      <c r="E32" s="74"/>
      <c r="F32" s="74"/>
      <c r="G32" s="74"/>
      <c r="H32" s="74"/>
    </row>
    <row r="33" spans="1:8">
      <c r="A33" s="232" t="s">
        <v>109</v>
      </c>
      <c r="B33" s="222"/>
      <c r="C33" s="222"/>
      <c r="D33" s="222"/>
      <c r="E33" s="223"/>
      <c r="F33" s="233">
        <v>43944</v>
      </c>
      <c r="G33" s="222"/>
      <c r="H33" s="223"/>
    </row>
    <row r="34" spans="1:8" ht="98">
      <c r="A34" s="17">
        <v>1</v>
      </c>
      <c r="B34" s="17" t="s">
        <v>1756</v>
      </c>
      <c r="C34" s="17" t="s">
        <v>1757</v>
      </c>
      <c r="D34" s="17" t="s">
        <v>2042</v>
      </c>
      <c r="E34" s="17" t="s">
        <v>2043</v>
      </c>
      <c r="F34" s="17" t="s">
        <v>1760</v>
      </c>
      <c r="G34" s="17" t="s">
        <v>2044</v>
      </c>
      <c r="H34" s="17" t="s">
        <v>887</v>
      </c>
    </row>
    <row r="35" spans="1:8" ht="84">
      <c r="A35" s="17">
        <v>2</v>
      </c>
      <c r="B35" s="17" t="s">
        <v>25</v>
      </c>
      <c r="C35" s="17" t="s">
        <v>1259</v>
      </c>
      <c r="D35" s="17" t="s">
        <v>1306</v>
      </c>
      <c r="E35" s="17" t="s">
        <v>2046</v>
      </c>
      <c r="F35" s="17" t="s">
        <v>1951</v>
      </c>
      <c r="G35" s="17" t="s">
        <v>2047</v>
      </c>
      <c r="H35" s="17" t="s">
        <v>1953</v>
      </c>
    </row>
    <row r="36" spans="1:8" ht="70">
      <c r="A36" s="242">
        <v>3</v>
      </c>
      <c r="B36" s="17" t="s">
        <v>1681</v>
      </c>
      <c r="C36" s="17" t="s">
        <v>1682</v>
      </c>
      <c r="D36" s="115" t="s">
        <v>26</v>
      </c>
      <c r="E36" s="17" t="s">
        <v>2025</v>
      </c>
      <c r="F36" s="17" t="s">
        <v>2026</v>
      </c>
      <c r="G36" s="33" t="s">
        <v>1685</v>
      </c>
      <c r="H36" s="33" t="s">
        <v>1686</v>
      </c>
    </row>
    <row r="37" spans="1:8" ht="70">
      <c r="A37" s="231"/>
      <c r="B37" s="17" t="s">
        <v>1687</v>
      </c>
      <c r="C37" s="17" t="s">
        <v>1688</v>
      </c>
      <c r="D37" s="130" t="s">
        <v>2027</v>
      </c>
      <c r="E37" s="140" t="s">
        <v>2051</v>
      </c>
      <c r="F37" s="17" t="s">
        <v>1697</v>
      </c>
      <c r="G37" s="17" t="s">
        <v>2038</v>
      </c>
      <c r="H37" s="17" t="s">
        <v>1699</v>
      </c>
    </row>
    <row r="38" spans="1:8" ht="56">
      <c r="A38" s="17">
        <v>4</v>
      </c>
      <c r="B38" s="17" t="s">
        <v>1495</v>
      </c>
      <c r="C38" s="17" t="s">
        <v>1812</v>
      </c>
      <c r="D38" s="17" t="s">
        <v>844</v>
      </c>
      <c r="E38" s="33" t="s">
        <v>2065</v>
      </c>
      <c r="F38" s="17" t="s">
        <v>2066</v>
      </c>
      <c r="G38" s="17" t="s">
        <v>1499</v>
      </c>
      <c r="H38" s="74"/>
    </row>
    <row r="39" spans="1:8" ht="112">
      <c r="A39" s="17">
        <v>5</v>
      </c>
      <c r="B39" s="17" t="s">
        <v>864</v>
      </c>
      <c r="C39" s="17" t="s">
        <v>865</v>
      </c>
      <c r="D39" s="17" t="s">
        <v>26</v>
      </c>
      <c r="E39" s="17" t="s">
        <v>1974</v>
      </c>
      <c r="F39" s="17" t="s">
        <v>921</v>
      </c>
      <c r="G39" s="17" t="s">
        <v>1091</v>
      </c>
      <c r="H39" s="17" t="s">
        <v>1975</v>
      </c>
    </row>
    <row r="40" spans="1:8" ht="42">
      <c r="A40" s="17">
        <v>6</v>
      </c>
      <c r="B40" s="17" t="s">
        <v>870</v>
      </c>
      <c r="C40" s="17" t="s">
        <v>592</v>
      </c>
      <c r="D40" s="17" t="s">
        <v>26</v>
      </c>
      <c r="E40" s="17" t="s">
        <v>2068</v>
      </c>
      <c r="F40" s="17" t="s">
        <v>2069</v>
      </c>
      <c r="G40" s="17" t="s">
        <v>2070</v>
      </c>
      <c r="H40" s="17" t="s">
        <v>45</v>
      </c>
    </row>
    <row r="41" spans="1:8">
      <c r="A41" s="102"/>
      <c r="B41" s="102"/>
      <c r="C41" s="102"/>
      <c r="D41" s="74"/>
      <c r="E41" s="74"/>
      <c r="F41" s="74"/>
      <c r="G41" s="74"/>
      <c r="H41" s="74"/>
    </row>
    <row r="42" spans="1:8">
      <c r="A42" s="232" t="s">
        <v>127</v>
      </c>
      <c r="B42" s="222"/>
      <c r="C42" s="222"/>
      <c r="D42" s="222"/>
      <c r="E42" s="223"/>
      <c r="F42" s="233">
        <v>43945</v>
      </c>
      <c r="G42" s="222"/>
      <c r="H42" s="223"/>
    </row>
    <row r="43" spans="1:8" ht="56">
      <c r="A43" s="17">
        <v>1</v>
      </c>
      <c r="B43" s="17" t="s">
        <v>777</v>
      </c>
      <c r="C43" s="17" t="s">
        <v>907</v>
      </c>
      <c r="D43" s="17" t="s">
        <v>844</v>
      </c>
      <c r="E43" s="17" t="s">
        <v>2073</v>
      </c>
      <c r="F43" s="17" t="s">
        <v>909</v>
      </c>
      <c r="G43" s="17" t="s">
        <v>1654</v>
      </c>
      <c r="H43" s="17" t="s">
        <v>1555</v>
      </c>
    </row>
    <row r="44" spans="1:8" ht="42">
      <c r="A44" s="242">
        <v>2</v>
      </c>
      <c r="B44" s="17" t="s">
        <v>201</v>
      </c>
      <c r="C44" s="17" t="s">
        <v>563</v>
      </c>
      <c r="D44" s="17" t="s">
        <v>2074</v>
      </c>
      <c r="E44" s="17" t="s">
        <v>2075</v>
      </c>
      <c r="F44" s="17" t="s">
        <v>2076</v>
      </c>
      <c r="G44" s="75">
        <v>43927</v>
      </c>
      <c r="H44" s="17" t="s">
        <v>2079</v>
      </c>
    </row>
    <row r="45" spans="1:8" ht="42">
      <c r="A45" s="231"/>
      <c r="B45" s="17" t="s">
        <v>201</v>
      </c>
      <c r="C45" s="17" t="s">
        <v>584</v>
      </c>
      <c r="D45" s="17" t="s">
        <v>2074</v>
      </c>
      <c r="E45" s="17" t="s">
        <v>2081</v>
      </c>
      <c r="F45" s="17" t="s">
        <v>2082</v>
      </c>
      <c r="G45" s="17" t="s">
        <v>2083</v>
      </c>
      <c r="H45" s="17" t="s">
        <v>2084</v>
      </c>
    </row>
    <row r="46" spans="1:8" ht="112">
      <c r="A46" s="17">
        <v>3</v>
      </c>
      <c r="B46" s="17" t="s">
        <v>1494</v>
      </c>
      <c r="C46" s="17" t="s">
        <v>1576</v>
      </c>
      <c r="D46" s="17" t="s">
        <v>844</v>
      </c>
      <c r="E46" s="17" t="s">
        <v>2085</v>
      </c>
      <c r="F46" s="90" t="s">
        <v>2086</v>
      </c>
      <c r="G46" s="103">
        <v>43948</v>
      </c>
      <c r="H46" s="17" t="s">
        <v>51</v>
      </c>
    </row>
    <row r="47" spans="1:8" ht="84">
      <c r="A47" s="17">
        <v>4</v>
      </c>
      <c r="B47" s="17" t="s">
        <v>843</v>
      </c>
      <c r="C47" s="17" t="s">
        <v>1957</v>
      </c>
      <c r="D47" s="17" t="s">
        <v>2074</v>
      </c>
      <c r="E47" s="17" t="s">
        <v>2087</v>
      </c>
      <c r="F47" s="17" t="s">
        <v>1960</v>
      </c>
      <c r="G47" s="17" t="s">
        <v>2088</v>
      </c>
      <c r="H47" s="17" t="s">
        <v>1962</v>
      </c>
    </row>
    <row r="48" spans="1:8" ht="42">
      <c r="A48" s="17">
        <v>5</v>
      </c>
      <c r="B48" s="17" t="s">
        <v>2089</v>
      </c>
      <c r="C48" s="17" t="s">
        <v>592</v>
      </c>
      <c r="D48" s="17" t="s">
        <v>2074</v>
      </c>
      <c r="E48" s="17" t="s">
        <v>2091</v>
      </c>
      <c r="F48" s="17" t="s">
        <v>667</v>
      </c>
      <c r="G48" s="17" t="s">
        <v>2092</v>
      </c>
      <c r="H48" s="17" t="s">
        <v>45</v>
      </c>
    </row>
    <row r="49" spans="1:8" ht="14">
      <c r="A49" s="242">
        <v>6</v>
      </c>
      <c r="B49" s="17" t="s">
        <v>201</v>
      </c>
      <c r="C49" s="74"/>
      <c r="D49" s="74"/>
      <c r="E49" s="74"/>
      <c r="F49" s="74"/>
      <c r="G49" s="74"/>
      <c r="H49" s="74"/>
    </row>
    <row r="50" spans="1:8" ht="42">
      <c r="A50" s="231"/>
      <c r="B50" s="17" t="s">
        <v>201</v>
      </c>
      <c r="C50" s="17" t="s">
        <v>584</v>
      </c>
      <c r="D50" s="17" t="s">
        <v>616</v>
      </c>
      <c r="E50" s="17" t="s">
        <v>2097</v>
      </c>
      <c r="F50" s="17" t="s">
        <v>2098</v>
      </c>
      <c r="G50" s="17" t="s">
        <v>619</v>
      </c>
      <c r="H50" s="17" t="s">
        <v>2084</v>
      </c>
    </row>
    <row r="51" spans="1:8">
      <c r="A51" s="74"/>
      <c r="B51" s="74"/>
      <c r="C51" s="74"/>
      <c r="D51" s="74"/>
      <c r="E51" s="74"/>
      <c r="F51" s="74"/>
      <c r="G51" s="74"/>
      <c r="H51" s="74"/>
    </row>
    <row r="52" spans="1:8">
      <c r="A52" s="232" t="s">
        <v>1861</v>
      </c>
      <c r="B52" s="222"/>
      <c r="C52" s="222"/>
      <c r="D52" s="222"/>
      <c r="E52" s="223"/>
      <c r="F52" s="233"/>
      <c r="G52" s="222"/>
      <c r="H52" s="223"/>
    </row>
    <row r="53" spans="1:8" ht="42">
      <c r="A53" s="17">
        <v>1</v>
      </c>
      <c r="B53" s="17" t="s">
        <v>1495</v>
      </c>
      <c r="C53" s="17" t="s">
        <v>2107</v>
      </c>
      <c r="D53" s="17" t="s">
        <v>2074</v>
      </c>
      <c r="E53" s="17" t="s">
        <v>2108</v>
      </c>
      <c r="F53" s="17"/>
      <c r="G53" s="17"/>
      <c r="H53" s="74"/>
    </row>
    <row r="54" spans="1:8" ht="42">
      <c r="A54" s="242">
        <v>2</v>
      </c>
      <c r="B54" s="17" t="s">
        <v>1681</v>
      </c>
      <c r="C54" s="17" t="s">
        <v>1682</v>
      </c>
      <c r="D54" s="17" t="s">
        <v>26</v>
      </c>
      <c r="E54" s="17" t="s">
        <v>2113</v>
      </c>
      <c r="F54" s="17" t="s">
        <v>2115</v>
      </c>
      <c r="G54" s="17" t="s">
        <v>2116</v>
      </c>
      <c r="H54" s="17" t="s">
        <v>1686</v>
      </c>
    </row>
    <row r="55" spans="1:8" ht="84">
      <c r="A55" s="231"/>
      <c r="B55" s="17" t="s">
        <v>1687</v>
      </c>
      <c r="C55" s="17" t="s">
        <v>1688</v>
      </c>
      <c r="D55" s="130" t="s">
        <v>2118</v>
      </c>
      <c r="E55" s="140" t="s">
        <v>2121</v>
      </c>
      <c r="F55" s="17" t="s">
        <v>1697</v>
      </c>
      <c r="G55" s="17" t="s">
        <v>2129</v>
      </c>
      <c r="H55" s="17" t="s">
        <v>1699</v>
      </c>
    </row>
    <row r="56" spans="1:8" ht="70">
      <c r="A56" s="17">
        <v>3</v>
      </c>
      <c r="B56" s="17" t="s">
        <v>899</v>
      </c>
      <c r="C56" s="17" t="s">
        <v>900</v>
      </c>
      <c r="D56" s="17" t="s">
        <v>26</v>
      </c>
      <c r="E56" s="17" t="s">
        <v>2019</v>
      </c>
      <c r="F56" s="17" t="s">
        <v>1212</v>
      </c>
      <c r="G56" s="17" t="s">
        <v>2133</v>
      </c>
      <c r="H56" s="17" t="s">
        <v>714</v>
      </c>
    </row>
    <row r="57" spans="1:8" ht="98">
      <c r="A57" s="17">
        <v>4</v>
      </c>
      <c r="B57" s="17" t="s">
        <v>1756</v>
      </c>
      <c r="C57" s="17" t="s">
        <v>1757</v>
      </c>
      <c r="D57" s="17" t="s">
        <v>26</v>
      </c>
      <c r="E57" s="17" t="s">
        <v>2136</v>
      </c>
      <c r="F57" s="17" t="s">
        <v>1760</v>
      </c>
      <c r="G57" s="17" t="s">
        <v>1915</v>
      </c>
      <c r="H57" s="17" t="s">
        <v>887</v>
      </c>
    </row>
  </sheetData>
  <mergeCells count="26">
    <mergeCell ref="A44:A45"/>
    <mergeCell ref="A49:A50"/>
    <mergeCell ref="A52:E52"/>
    <mergeCell ref="F52:H52"/>
    <mergeCell ref="A54:A55"/>
    <mergeCell ref="F33:H33"/>
    <mergeCell ref="F42:H42"/>
    <mergeCell ref="A2:E2"/>
    <mergeCell ref="F2:H2"/>
    <mergeCell ref="A4:A5"/>
    <mergeCell ref="A9:A10"/>
    <mergeCell ref="A13:E13"/>
    <mergeCell ref="F13:H13"/>
    <mergeCell ref="A19:A21"/>
    <mergeCell ref="B19:B20"/>
    <mergeCell ref="C19:C20"/>
    <mergeCell ref="A22:A23"/>
    <mergeCell ref="A25:E25"/>
    <mergeCell ref="A33:E33"/>
    <mergeCell ref="A36:A37"/>
    <mergeCell ref="A42:E42"/>
    <mergeCell ref="D19:D20"/>
    <mergeCell ref="F19:F20"/>
    <mergeCell ref="G19:G20"/>
    <mergeCell ref="H19:H20"/>
    <mergeCell ref="F25:H25"/>
  </mergeCells>
  <conditionalFormatting sqref="B3:B9 C3:C7 C9 B11:C12 B14:B16 C14:C17 B19:B23 C19:C24 C26:C32 B27:B32 B35:B41 C35:C36 C38:C41 B44:B49">
    <cfRule type="notContainsBlanks" dxfId="7" priority="1">
      <formula>LEN(TRIM(B3))&gt;0</formula>
    </cfRule>
  </conditionalFormatting>
  <hyperlinks>
    <hyperlink ref="E37" r:id="rId1" xr:uid="{00000000-0004-0000-2000-000000000000}"/>
    <hyperlink ref="E55" r:id="rId2" xr:uid="{00000000-0004-0000-2000-000001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summaryRight="0"/>
  </sheetPr>
  <dimension ref="A1:H57"/>
  <sheetViews>
    <sheetView workbookViewId="0">
      <selection sqref="A1:XFD1048576"/>
    </sheetView>
  </sheetViews>
  <sheetFormatPr baseColWidth="10" defaultColWidth="14.5" defaultRowHeight="13"/>
  <cols>
    <col min="1" max="1" width="12.5" customWidth="1"/>
    <col min="2" max="2" width="19.33203125" customWidth="1"/>
    <col min="3" max="3" width="10.83203125" customWidth="1"/>
    <col min="5" max="5" width="41" customWidth="1"/>
  </cols>
  <sheetData>
    <row r="1" spans="1:8" ht="42">
      <c r="A1" s="17" t="s">
        <v>759</v>
      </c>
      <c r="B1" s="17" t="s">
        <v>760</v>
      </c>
      <c r="C1" s="17" t="s">
        <v>2</v>
      </c>
      <c r="D1" s="17" t="s">
        <v>3</v>
      </c>
      <c r="E1" s="17" t="s">
        <v>4</v>
      </c>
      <c r="F1" s="17" t="s">
        <v>5</v>
      </c>
      <c r="G1" s="17" t="s">
        <v>6</v>
      </c>
      <c r="H1" s="17" t="s">
        <v>7</v>
      </c>
    </row>
    <row r="2" spans="1:8">
      <c r="A2" s="232" t="s">
        <v>8</v>
      </c>
      <c r="B2" s="222"/>
      <c r="C2" s="222"/>
      <c r="D2" s="222"/>
      <c r="E2" s="223"/>
      <c r="F2" s="233">
        <v>43941</v>
      </c>
      <c r="G2" s="222"/>
      <c r="H2" s="223"/>
    </row>
    <row r="3" spans="1:8" ht="42">
      <c r="A3" s="242">
        <v>1</v>
      </c>
      <c r="B3" s="17" t="s">
        <v>201</v>
      </c>
      <c r="C3" s="17" t="s">
        <v>584</v>
      </c>
      <c r="D3" s="17" t="s">
        <v>11</v>
      </c>
      <c r="E3" s="17" t="s">
        <v>1963</v>
      </c>
      <c r="F3" s="17" t="s">
        <v>1965</v>
      </c>
      <c r="G3" s="17" t="s">
        <v>572</v>
      </c>
      <c r="H3" s="17" t="s">
        <v>676</v>
      </c>
    </row>
    <row r="4" spans="1:8" ht="70">
      <c r="A4" s="231"/>
      <c r="B4" s="17" t="s">
        <v>201</v>
      </c>
      <c r="C4" s="17" t="s">
        <v>606</v>
      </c>
      <c r="D4" s="17" t="s">
        <v>1967</v>
      </c>
      <c r="E4" s="17" t="s">
        <v>1969</v>
      </c>
      <c r="F4" s="17" t="s">
        <v>1970</v>
      </c>
      <c r="G4" s="17" t="s">
        <v>1856</v>
      </c>
      <c r="H4" s="17" t="s">
        <v>676</v>
      </c>
    </row>
    <row r="5" spans="1:8" ht="42">
      <c r="A5" s="17">
        <v>2</v>
      </c>
      <c r="B5" s="17" t="s">
        <v>899</v>
      </c>
      <c r="C5" s="17" t="s">
        <v>900</v>
      </c>
      <c r="D5" s="17" t="s">
        <v>26</v>
      </c>
      <c r="E5" s="17" t="s">
        <v>1947</v>
      </c>
      <c r="F5" s="17" t="s">
        <v>1212</v>
      </c>
      <c r="G5" s="103">
        <v>43943</v>
      </c>
      <c r="H5" s="17" t="s">
        <v>1213</v>
      </c>
    </row>
    <row r="6" spans="1:8" ht="70">
      <c r="A6" s="242">
        <v>3</v>
      </c>
      <c r="B6" s="17" t="s">
        <v>201</v>
      </c>
      <c r="C6" s="17" t="s">
        <v>584</v>
      </c>
      <c r="D6" s="17" t="s">
        <v>11</v>
      </c>
      <c r="E6" s="17" t="s">
        <v>1971</v>
      </c>
      <c r="F6" s="17" t="s">
        <v>1972</v>
      </c>
      <c r="G6" s="29">
        <v>43943</v>
      </c>
      <c r="H6" s="17" t="s">
        <v>1973</v>
      </c>
    </row>
    <row r="7" spans="1:8" ht="70">
      <c r="A7" s="231"/>
      <c r="B7" s="17" t="s">
        <v>201</v>
      </c>
      <c r="C7" s="17" t="s">
        <v>606</v>
      </c>
      <c r="D7" s="17" t="s">
        <v>1976</v>
      </c>
      <c r="E7" s="17" t="s">
        <v>1977</v>
      </c>
      <c r="F7" s="17" t="s">
        <v>1970</v>
      </c>
      <c r="G7" s="17" t="s">
        <v>1978</v>
      </c>
      <c r="H7" s="17" t="s">
        <v>1979</v>
      </c>
    </row>
    <row r="8" spans="1:8" ht="84">
      <c r="A8" s="17">
        <v>4</v>
      </c>
      <c r="B8" s="17" t="s">
        <v>864</v>
      </c>
      <c r="C8" s="17" t="s">
        <v>865</v>
      </c>
      <c r="D8" s="17" t="s">
        <v>26</v>
      </c>
      <c r="E8" s="17" t="s">
        <v>1974</v>
      </c>
      <c r="F8" s="17" t="s">
        <v>1484</v>
      </c>
      <c r="G8" s="17" t="s">
        <v>868</v>
      </c>
      <c r="H8" s="17" t="s">
        <v>819</v>
      </c>
    </row>
    <row r="9" spans="1:8" ht="42">
      <c r="A9" s="17">
        <v>5</v>
      </c>
      <c r="B9" s="17" t="s">
        <v>777</v>
      </c>
      <c r="C9" s="17" t="s">
        <v>907</v>
      </c>
      <c r="D9" s="17" t="s">
        <v>26</v>
      </c>
      <c r="E9" s="17" t="s">
        <v>1968</v>
      </c>
      <c r="F9" s="17" t="s">
        <v>909</v>
      </c>
      <c r="G9" s="17" t="s">
        <v>1539</v>
      </c>
      <c r="H9" s="17" t="s">
        <v>45</v>
      </c>
    </row>
    <row r="10" spans="1:8">
      <c r="A10" s="102"/>
      <c r="B10" s="102"/>
      <c r="C10" s="102"/>
      <c r="D10" s="74"/>
      <c r="E10" s="74"/>
      <c r="F10" s="74"/>
      <c r="G10" s="74"/>
      <c r="H10" s="74"/>
    </row>
    <row r="11" spans="1:8">
      <c r="A11" s="232" t="s">
        <v>46</v>
      </c>
      <c r="B11" s="222"/>
      <c r="C11" s="222"/>
      <c r="D11" s="222"/>
      <c r="E11" s="223"/>
      <c r="F11" s="233">
        <v>43942</v>
      </c>
      <c r="G11" s="222"/>
      <c r="H11" s="223"/>
    </row>
    <row r="12" spans="1:8" ht="28">
      <c r="A12" s="17">
        <v>1</v>
      </c>
      <c r="B12" s="17" t="s">
        <v>1494</v>
      </c>
      <c r="C12" s="34" t="s">
        <v>1743</v>
      </c>
      <c r="D12" s="34" t="s">
        <v>308</v>
      </c>
      <c r="E12" s="167" t="s">
        <v>1984</v>
      </c>
      <c r="F12" s="34"/>
      <c r="G12" s="34"/>
      <c r="H12" s="34" t="s">
        <v>1747</v>
      </c>
    </row>
    <row r="13" spans="1:8" ht="42">
      <c r="A13" s="17">
        <v>2</v>
      </c>
      <c r="B13" s="17" t="s">
        <v>1495</v>
      </c>
      <c r="C13" s="17" t="s">
        <v>1812</v>
      </c>
      <c r="D13" s="17" t="s">
        <v>26</v>
      </c>
      <c r="E13" s="38" t="s">
        <v>1982</v>
      </c>
      <c r="F13" s="17" t="s">
        <v>1985</v>
      </c>
      <c r="G13" s="17" t="s">
        <v>1986</v>
      </c>
      <c r="H13" s="17" t="s">
        <v>1755</v>
      </c>
    </row>
    <row r="14" spans="1:8" ht="42">
      <c r="A14" s="17">
        <v>3</v>
      </c>
      <c r="B14" s="17" t="s">
        <v>1258</v>
      </c>
      <c r="C14" s="17" t="s">
        <v>907</v>
      </c>
      <c r="D14" s="17" t="s">
        <v>26</v>
      </c>
      <c r="E14" s="17" t="s">
        <v>1980</v>
      </c>
      <c r="F14" s="17" t="s">
        <v>909</v>
      </c>
      <c r="G14" s="17" t="s">
        <v>1128</v>
      </c>
      <c r="H14" s="17" t="s">
        <v>51</v>
      </c>
    </row>
    <row r="15" spans="1:8" ht="28">
      <c r="A15" s="242">
        <v>4</v>
      </c>
      <c r="B15" s="242" t="s">
        <v>1544</v>
      </c>
      <c r="C15" s="242" t="s">
        <v>1546</v>
      </c>
      <c r="D15" s="242" t="s">
        <v>26</v>
      </c>
      <c r="E15" s="28" t="str">
        <f>HYPERLINK("https://drive.google.com/file/d/10l0R467XmAr5qgxNgyTemeP2ICckq20M/view?usp=sharing","Ссылка на презентацию. Обработка потока данных (слайд 120 - 125)")</f>
        <v>Ссылка на презентацию. Обработка потока данных (слайд 120 - 125)</v>
      </c>
      <c r="F15" s="250" t="str">
        <f>HYPERLINK("https://forms.gle/iMKBNBUvKymqh6eeA","Решить задачи по ссылке. В ответах прикрепить код программы")</f>
        <v>Решить задачи по ссылке. В ответах прикрепить код программы</v>
      </c>
      <c r="G15" s="242" t="s">
        <v>1731</v>
      </c>
      <c r="H15" s="242" t="s">
        <v>676</v>
      </c>
    </row>
    <row r="16" spans="1:8" ht="16">
      <c r="A16" s="230"/>
      <c r="B16" s="231"/>
      <c r="C16" s="231"/>
      <c r="D16" s="231"/>
      <c r="E16" s="168" t="str">
        <f>HYPERLINK("https://pythontutor.ru/lessons/while/","Дополнительный теоретический материал")</f>
        <v>Дополнительный теоретический материал</v>
      </c>
      <c r="F16" s="231"/>
      <c r="G16" s="231"/>
      <c r="H16" s="231"/>
    </row>
    <row r="17" spans="1:8" ht="80">
      <c r="A17" s="231"/>
      <c r="B17" s="17" t="s">
        <v>1544</v>
      </c>
      <c r="C17" s="17" t="s">
        <v>1643</v>
      </c>
      <c r="D17" s="17" t="s">
        <v>26</v>
      </c>
      <c r="E17" s="63" t="s">
        <v>1992</v>
      </c>
      <c r="F17" s="17" t="s">
        <v>1988</v>
      </c>
      <c r="G17" s="17" t="s">
        <v>1993</v>
      </c>
      <c r="H17" s="17" t="s">
        <v>1994</v>
      </c>
    </row>
    <row r="18" spans="1:8" ht="182">
      <c r="A18" s="17">
        <v>5</v>
      </c>
      <c r="B18" s="17" t="s">
        <v>843</v>
      </c>
      <c r="C18" s="17" t="s">
        <v>769</v>
      </c>
      <c r="D18" s="17" t="s">
        <v>330</v>
      </c>
      <c r="E18" s="17" t="s">
        <v>1996</v>
      </c>
      <c r="F18" s="17" t="s">
        <v>1997</v>
      </c>
      <c r="G18" s="17" t="s">
        <v>839</v>
      </c>
      <c r="H18" s="17" t="s">
        <v>1998</v>
      </c>
    </row>
    <row r="19" spans="1:8" ht="98">
      <c r="A19" s="242">
        <v>6</v>
      </c>
      <c r="B19" s="17" t="s">
        <v>201</v>
      </c>
      <c r="C19" s="17" t="s">
        <v>584</v>
      </c>
      <c r="D19" s="17" t="s">
        <v>2001</v>
      </c>
      <c r="E19" s="17" t="s">
        <v>2002</v>
      </c>
      <c r="F19" s="17" t="s">
        <v>2003</v>
      </c>
      <c r="G19" s="53" t="s">
        <v>886</v>
      </c>
      <c r="H19" s="17" t="s">
        <v>676</v>
      </c>
    </row>
    <row r="20" spans="1:8" ht="70">
      <c r="A20" s="231"/>
      <c r="B20" s="17" t="s">
        <v>201</v>
      </c>
      <c r="C20" s="17" t="s">
        <v>606</v>
      </c>
      <c r="D20" s="17" t="s">
        <v>2004</v>
      </c>
      <c r="E20" s="17" t="s">
        <v>2005</v>
      </c>
      <c r="F20" s="17" t="s">
        <v>2006</v>
      </c>
      <c r="G20" s="17" t="s">
        <v>2007</v>
      </c>
      <c r="H20" s="17" t="s">
        <v>676</v>
      </c>
    </row>
    <row r="21" spans="1:8">
      <c r="A21" s="102"/>
      <c r="B21" s="102"/>
      <c r="C21" s="102"/>
      <c r="D21" s="74"/>
      <c r="E21" s="74"/>
      <c r="F21" s="74"/>
      <c r="G21" s="74"/>
      <c r="H21" s="74"/>
    </row>
    <row r="22" spans="1:8">
      <c r="A22" s="232" t="s">
        <v>82</v>
      </c>
      <c r="B22" s="222"/>
      <c r="C22" s="222"/>
      <c r="D22" s="222"/>
      <c r="E22" s="223"/>
      <c r="F22" s="233">
        <v>43943</v>
      </c>
      <c r="G22" s="222"/>
      <c r="H22" s="223"/>
    </row>
    <row r="23" spans="1:8" ht="42">
      <c r="A23" s="17">
        <v>1</v>
      </c>
      <c r="B23" s="17" t="s">
        <v>1495</v>
      </c>
      <c r="C23" s="17" t="s">
        <v>1497</v>
      </c>
      <c r="D23" s="17" t="s">
        <v>26</v>
      </c>
      <c r="E23" s="17" t="s">
        <v>2017</v>
      </c>
      <c r="F23" s="17" t="s">
        <v>1985</v>
      </c>
      <c r="G23" s="17" t="s">
        <v>298</v>
      </c>
      <c r="H23" s="74"/>
    </row>
    <row r="24" spans="1:8" ht="70">
      <c r="A24" s="17">
        <v>2</v>
      </c>
      <c r="B24" s="17" t="s">
        <v>899</v>
      </c>
      <c r="C24" s="17" t="s">
        <v>2018</v>
      </c>
      <c r="D24" s="17" t="s">
        <v>26</v>
      </c>
      <c r="E24" s="17" t="s">
        <v>2019</v>
      </c>
      <c r="F24" s="17" t="s">
        <v>1315</v>
      </c>
      <c r="G24" s="17" t="s">
        <v>2020</v>
      </c>
      <c r="H24" s="17" t="s">
        <v>714</v>
      </c>
    </row>
    <row r="25" spans="1:8" ht="196">
      <c r="A25" s="17">
        <v>3</v>
      </c>
      <c r="B25" s="17" t="s">
        <v>843</v>
      </c>
      <c r="C25" s="17" t="s">
        <v>769</v>
      </c>
      <c r="D25" s="17" t="s">
        <v>2021</v>
      </c>
      <c r="E25" s="17" t="s">
        <v>2022</v>
      </c>
      <c r="F25" s="17" t="s">
        <v>2023</v>
      </c>
      <c r="G25" s="17" t="s">
        <v>839</v>
      </c>
      <c r="H25" s="17" t="s">
        <v>1392</v>
      </c>
    </row>
    <row r="26" spans="1:8" ht="84">
      <c r="A26" s="242">
        <v>4</v>
      </c>
      <c r="B26" s="17" t="s">
        <v>2024</v>
      </c>
      <c r="C26" s="17" t="s">
        <v>1682</v>
      </c>
      <c r="D26" s="17" t="s">
        <v>26</v>
      </c>
      <c r="E26" s="17" t="s">
        <v>2025</v>
      </c>
      <c r="F26" s="17" t="s">
        <v>2026</v>
      </c>
      <c r="G26" s="33" t="s">
        <v>1685</v>
      </c>
      <c r="H26" s="33" t="s">
        <v>1686</v>
      </c>
    </row>
    <row r="27" spans="1:8" ht="84">
      <c r="A27" s="231"/>
      <c r="B27" s="17" t="s">
        <v>1687</v>
      </c>
      <c r="C27" s="17" t="s">
        <v>1688</v>
      </c>
      <c r="D27" s="130" t="s">
        <v>2027</v>
      </c>
      <c r="E27" s="140" t="s">
        <v>2028</v>
      </c>
      <c r="F27" s="17" t="s">
        <v>1697</v>
      </c>
      <c r="G27" s="17" t="s">
        <v>2038</v>
      </c>
      <c r="H27" s="17" t="s">
        <v>1699</v>
      </c>
    </row>
    <row r="28" spans="1:8" ht="42">
      <c r="A28" s="17">
        <v>5</v>
      </c>
      <c r="B28" s="17" t="s">
        <v>777</v>
      </c>
      <c r="C28" s="17" t="s">
        <v>907</v>
      </c>
      <c r="D28" s="17" t="s">
        <v>26</v>
      </c>
      <c r="E28" s="17" t="s">
        <v>2033</v>
      </c>
      <c r="F28" s="17" t="s">
        <v>909</v>
      </c>
      <c r="G28" s="17" t="s">
        <v>862</v>
      </c>
      <c r="H28" s="17" t="s">
        <v>342</v>
      </c>
    </row>
    <row r="29" spans="1:8" ht="224">
      <c r="A29" s="17">
        <v>6</v>
      </c>
      <c r="B29" s="17" t="s">
        <v>25</v>
      </c>
      <c r="C29" s="17" t="s">
        <v>769</v>
      </c>
      <c r="D29" s="17" t="s">
        <v>2039</v>
      </c>
      <c r="E29" s="96" t="s">
        <v>2040</v>
      </c>
      <c r="F29" s="17" t="s">
        <v>2048</v>
      </c>
      <c r="G29" s="17" t="s">
        <v>2049</v>
      </c>
      <c r="H29" s="17" t="s">
        <v>1392</v>
      </c>
    </row>
    <row r="30" spans="1:8" ht="42">
      <c r="A30" s="17">
        <v>7</v>
      </c>
      <c r="B30" s="17" t="s">
        <v>870</v>
      </c>
      <c r="C30" s="17" t="s">
        <v>175</v>
      </c>
      <c r="D30" s="17" t="s">
        <v>228</v>
      </c>
      <c r="E30" s="38" t="s">
        <v>2050</v>
      </c>
      <c r="F30" s="17" t="s">
        <v>163</v>
      </c>
      <c r="G30" s="17" t="s">
        <v>341</v>
      </c>
      <c r="H30" s="17" t="s">
        <v>664</v>
      </c>
    </row>
    <row r="31" spans="1:8" ht="14">
      <c r="A31" s="102"/>
      <c r="B31" s="102"/>
      <c r="C31" s="102"/>
      <c r="D31" s="74"/>
      <c r="E31" s="74"/>
      <c r="F31" s="17" t="s">
        <v>269</v>
      </c>
      <c r="G31" s="74"/>
      <c r="H31" s="74"/>
    </row>
    <row r="32" spans="1:8">
      <c r="A32" s="232" t="s">
        <v>109</v>
      </c>
      <c r="B32" s="222"/>
      <c r="C32" s="222"/>
      <c r="D32" s="222"/>
      <c r="E32" s="223"/>
      <c r="F32" s="233">
        <v>43944</v>
      </c>
      <c r="G32" s="222"/>
      <c r="H32" s="223"/>
    </row>
    <row r="33" spans="1:8" ht="42">
      <c r="A33" s="17">
        <v>1</v>
      </c>
      <c r="B33" s="17" t="s">
        <v>1495</v>
      </c>
      <c r="C33" s="17" t="s">
        <v>2052</v>
      </c>
      <c r="D33" s="17" t="s">
        <v>26</v>
      </c>
      <c r="E33" s="17" t="s">
        <v>2053</v>
      </c>
      <c r="F33" s="17"/>
      <c r="G33" s="17"/>
      <c r="H33" s="74"/>
    </row>
    <row r="34" spans="1:8" ht="28">
      <c r="A34" s="17">
        <v>2</v>
      </c>
      <c r="B34" s="17" t="s">
        <v>1494</v>
      </c>
      <c r="C34" s="34" t="s">
        <v>1743</v>
      </c>
      <c r="D34" s="34" t="s">
        <v>228</v>
      </c>
      <c r="E34" s="167" t="s">
        <v>1984</v>
      </c>
      <c r="F34" s="34"/>
      <c r="G34" s="34"/>
      <c r="H34" s="34" t="s">
        <v>1747</v>
      </c>
    </row>
    <row r="35" spans="1:8" ht="154">
      <c r="A35" s="17">
        <v>3</v>
      </c>
      <c r="B35" s="17" t="s">
        <v>25</v>
      </c>
      <c r="C35" s="17" t="s">
        <v>769</v>
      </c>
      <c r="D35" s="17" t="s">
        <v>26</v>
      </c>
      <c r="E35" s="17" t="s">
        <v>2054</v>
      </c>
      <c r="F35" s="17" t="s">
        <v>2055</v>
      </c>
      <c r="G35" s="17" t="s">
        <v>2056</v>
      </c>
      <c r="H35" s="17" t="s">
        <v>2057</v>
      </c>
    </row>
    <row r="36" spans="1:8" ht="28">
      <c r="A36" s="17">
        <v>4</v>
      </c>
      <c r="B36" s="17" t="s">
        <v>1556</v>
      </c>
      <c r="C36" s="34" t="s">
        <v>1743</v>
      </c>
      <c r="D36" s="34" t="s">
        <v>2058</v>
      </c>
      <c r="E36" s="34"/>
      <c r="F36" s="34"/>
      <c r="G36" s="34" t="s">
        <v>1873</v>
      </c>
      <c r="H36" s="34" t="s">
        <v>386</v>
      </c>
    </row>
    <row r="37" spans="1:8" ht="112">
      <c r="A37" s="17">
        <v>5</v>
      </c>
      <c r="B37" s="17" t="s">
        <v>1756</v>
      </c>
      <c r="C37" s="17" t="s">
        <v>1757</v>
      </c>
      <c r="D37" s="17" t="s">
        <v>2059</v>
      </c>
      <c r="E37" s="17" t="s">
        <v>2043</v>
      </c>
      <c r="F37" s="17" t="s">
        <v>1760</v>
      </c>
      <c r="G37" s="17" t="s">
        <v>2044</v>
      </c>
      <c r="H37" s="17" t="s">
        <v>887</v>
      </c>
    </row>
    <row r="38" spans="1:8" ht="266">
      <c r="A38" s="17">
        <v>6</v>
      </c>
      <c r="B38" s="17" t="s">
        <v>843</v>
      </c>
      <c r="C38" s="17" t="s">
        <v>769</v>
      </c>
      <c r="D38" s="17" t="s">
        <v>26</v>
      </c>
      <c r="E38" s="17" t="s">
        <v>2061</v>
      </c>
      <c r="F38" s="17" t="s">
        <v>2023</v>
      </c>
      <c r="G38" s="17" t="s">
        <v>2062</v>
      </c>
      <c r="H38" s="17" t="s">
        <v>1482</v>
      </c>
    </row>
    <row r="39" spans="1:8" ht="28">
      <c r="A39" s="17">
        <v>7</v>
      </c>
      <c r="B39" s="17" t="s">
        <v>870</v>
      </c>
      <c r="C39" s="17" t="s">
        <v>2063</v>
      </c>
      <c r="D39" s="17" t="s">
        <v>228</v>
      </c>
      <c r="E39" s="38" t="s">
        <v>2064</v>
      </c>
      <c r="F39" s="17" t="s">
        <v>2071</v>
      </c>
      <c r="G39" s="17" t="s">
        <v>341</v>
      </c>
      <c r="H39" s="17" t="s">
        <v>386</v>
      </c>
    </row>
    <row r="40" spans="1:8">
      <c r="A40" s="102"/>
      <c r="B40" s="102"/>
      <c r="C40" s="102"/>
      <c r="D40" s="74"/>
      <c r="E40" s="17"/>
      <c r="F40" s="74"/>
      <c r="G40" s="74"/>
      <c r="H40" s="74"/>
    </row>
    <row r="41" spans="1:8">
      <c r="A41" s="232" t="s">
        <v>127</v>
      </c>
      <c r="B41" s="222"/>
      <c r="C41" s="222"/>
      <c r="D41" s="222"/>
      <c r="E41" s="223"/>
      <c r="F41" s="233">
        <v>43945</v>
      </c>
      <c r="G41" s="222"/>
      <c r="H41" s="223"/>
    </row>
    <row r="42" spans="1:8" ht="84">
      <c r="A42" s="17">
        <v>1</v>
      </c>
      <c r="B42" s="17" t="s">
        <v>1494</v>
      </c>
      <c r="C42" s="34" t="s">
        <v>1743</v>
      </c>
      <c r="D42" s="34" t="s">
        <v>228</v>
      </c>
      <c r="E42" s="167" t="s">
        <v>1984</v>
      </c>
      <c r="F42" s="34" t="s">
        <v>2077</v>
      </c>
      <c r="G42" s="34" t="s">
        <v>2078</v>
      </c>
      <c r="H42" s="34" t="s">
        <v>1931</v>
      </c>
    </row>
    <row r="43" spans="1:8" ht="42">
      <c r="A43" s="17">
        <v>2</v>
      </c>
      <c r="B43" s="17" t="s">
        <v>25</v>
      </c>
      <c r="C43" s="17" t="s">
        <v>769</v>
      </c>
      <c r="D43" s="17" t="s">
        <v>26</v>
      </c>
      <c r="E43" s="96" t="s">
        <v>2080</v>
      </c>
      <c r="F43" s="52" t="s">
        <v>2095</v>
      </c>
      <c r="G43" s="17" t="s">
        <v>1457</v>
      </c>
      <c r="H43" s="17" t="s">
        <v>2057</v>
      </c>
    </row>
    <row r="44" spans="1:8" ht="42">
      <c r="A44" s="242">
        <v>3</v>
      </c>
      <c r="B44" s="17" t="s">
        <v>201</v>
      </c>
      <c r="C44" s="17" t="s">
        <v>584</v>
      </c>
      <c r="D44" s="17" t="s">
        <v>2099</v>
      </c>
      <c r="E44" s="17" t="s">
        <v>2100</v>
      </c>
      <c r="F44" s="17" t="s">
        <v>1965</v>
      </c>
      <c r="G44" s="53" t="s">
        <v>619</v>
      </c>
      <c r="H44" s="17" t="s">
        <v>2084</v>
      </c>
    </row>
    <row r="45" spans="1:8" ht="70">
      <c r="A45" s="231"/>
      <c r="B45" s="17" t="s">
        <v>201</v>
      </c>
      <c r="C45" s="17" t="s">
        <v>606</v>
      </c>
      <c r="D45" s="17" t="s">
        <v>2101</v>
      </c>
      <c r="E45" s="17" t="s">
        <v>2102</v>
      </c>
      <c r="F45" s="17" t="s">
        <v>2103</v>
      </c>
      <c r="G45" s="17" t="s">
        <v>2104</v>
      </c>
      <c r="H45" s="17" t="s">
        <v>676</v>
      </c>
    </row>
    <row r="46" spans="1:8" ht="42">
      <c r="A46" s="17">
        <v>4</v>
      </c>
      <c r="B46" s="17" t="s">
        <v>777</v>
      </c>
      <c r="C46" s="17" t="s">
        <v>907</v>
      </c>
      <c r="D46" s="17" t="s">
        <v>26</v>
      </c>
      <c r="E46" s="17" t="s">
        <v>2105</v>
      </c>
      <c r="F46" s="17" t="s">
        <v>909</v>
      </c>
      <c r="G46" s="17" t="s">
        <v>2106</v>
      </c>
      <c r="H46" s="17" t="s">
        <v>1555</v>
      </c>
    </row>
    <row r="47" spans="1:8" ht="56">
      <c r="A47" s="242">
        <v>5</v>
      </c>
      <c r="B47" s="17" t="s">
        <v>201</v>
      </c>
      <c r="C47" s="17" t="s">
        <v>584</v>
      </c>
      <c r="D47" s="17" t="s">
        <v>2099</v>
      </c>
      <c r="E47" s="17" t="s">
        <v>2111</v>
      </c>
      <c r="F47" s="17" t="s">
        <v>2112</v>
      </c>
      <c r="G47" s="53" t="s">
        <v>1000</v>
      </c>
      <c r="H47" s="17" t="s">
        <v>2084</v>
      </c>
    </row>
    <row r="48" spans="1:8" ht="42">
      <c r="A48" s="231"/>
      <c r="B48" s="17" t="s">
        <v>201</v>
      </c>
      <c r="C48" s="17" t="s">
        <v>606</v>
      </c>
      <c r="D48" s="17" t="s">
        <v>616</v>
      </c>
      <c r="E48" s="17" t="s">
        <v>2114</v>
      </c>
      <c r="F48" s="17" t="s">
        <v>2103</v>
      </c>
      <c r="G48" s="17" t="s">
        <v>2117</v>
      </c>
      <c r="H48" s="17" t="s">
        <v>2084</v>
      </c>
    </row>
    <row r="49" spans="1:8" ht="42">
      <c r="A49" s="17">
        <v>6</v>
      </c>
      <c r="B49" s="17" t="s">
        <v>870</v>
      </c>
      <c r="C49" s="17" t="s">
        <v>175</v>
      </c>
      <c r="D49" s="17" t="s">
        <v>2058</v>
      </c>
      <c r="E49" s="17" t="s">
        <v>1577</v>
      </c>
      <c r="F49" s="17" t="s">
        <v>594</v>
      </c>
      <c r="G49" s="17" t="s">
        <v>2120</v>
      </c>
      <c r="H49" s="17" t="s">
        <v>386</v>
      </c>
    </row>
    <row r="50" spans="1:8" ht="98">
      <c r="A50" s="17">
        <v>7</v>
      </c>
      <c r="B50" s="17" t="s">
        <v>1556</v>
      </c>
      <c r="C50" s="34" t="s">
        <v>1743</v>
      </c>
      <c r="D50" s="34" t="s">
        <v>2058</v>
      </c>
      <c r="E50" s="34" t="s">
        <v>2122</v>
      </c>
      <c r="F50" s="34" t="s">
        <v>2123</v>
      </c>
      <c r="G50" s="34" t="s">
        <v>1873</v>
      </c>
      <c r="H50" s="34" t="s">
        <v>386</v>
      </c>
    </row>
    <row r="51" spans="1:8">
      <c r="A51" s="74"/>
      <c r="B51" s="74"/>
      <c r="C51" s="74"/>
      <c r="D51" s="74"/>
      <c r="E51" s="74"/>
      <c r="F51" s="74"/>
      <c r="G51" s="74"/>
      <c r="H51" s="74"/>
    </row>
    <row r="52" spans="1:8">
      <c r="A52" s="232" t="s">
        <v>1861</v>
      </c>
      <c r="B52" s="222"/>
      <c r="C52" s="222"/>
      <c r="D52" s="222"/>
      <c r="E52" s="223"/>
      <c r="F52" s="233">
        <v>43946</v>
      </c>
      <c r="G52" s="222"/>
      <c r="H52" s="223"/>
    </row>
    <row r="53" spans="1:8" ht="112">
      <c r="A53" s="17">
        <v>1</v>
      </c>
      <c r="B53" s="17" t="s">
        <v>1756</v>
      </c>
      <c r="C53" s="17" t="s">
        <v>1757</v>
      </c>
      <c r="D53" s="17" t="s">
        <v>26</v>
      </c>
      <c r="E53" s="17" t="s">
        <v>2127</v>
      </c>
      <c r="F53" s="17" t="s">
        <v>1760</v>
      </c>
      <c r="G53" s="17" t="s">
        <v>1915</v>
      </c>
      <c r="H53" s="17" t="s">
        <v>887</v>
      </c>
    </row>
    <row r="54" spans="1:8" ht="84">
      <c r="A54" s="17">
        <v>2</v>
      </c>
      <c r="B54" s="17" t="s">
        <v>864</v>
      </c>
      <c r="C54" s="17" t="s">
        <v>865</v>
      </c>
      <c r="D54" s="17" t="s">
        <v>26</v>
      </c>
      <c r="E54" s="17" t="s">
        <v>1974</v>
      </c>
      <c r="F54" s="17" t="s">
        <v>1484</v>
      </c>
      <c r="G54" s="17" t="s">
        <v>868</v>
      </c>
      <c r="H54" s="17" t="s">
        <v>1975</v>
      </c>
    </row>
    <row r="55" spans="1:8" ht="42">
      <c r="A55" s="242">
        <v>3</v>
      </c>
      <c r="B55" s="17" t="s">
        <v>1681</v>
      </c>
      <c r="C55" s="17" t="s">
        <v>1682</v>
      </c>
      <c r="D55" s="17" t="s">
        <v>26</v>
      </c>
      <c r="E55" s="17" t="s">
        <v>2113</v>
      </c>
      <c r="F55" s="17" t="s">
        <v>2115</v>
      </c>
      <c r="G55" s="17" t="s">
        <v>2137</v>
      </c>
      <c r="H55" s="17" t="s">
        <v>1686</v>
      </c>
    </row>
    <row r="56" spans="1:8" ht="84">
      <c r="A56" s="231"/>
      <c r="B56" s="17" t="s">
        <v>1687</v>
      </c>
      <c r="C56" s="17" t="s">
        <v>1688</v>
      </c>
      <c r="D56" s="130" t="s">
        <v>2118</v>
      </c>
      <c r="E56" s="140" t="s">
        <v>2139</v>
      </c>
      <c r="F56" s="17" t="s">
        <v>1697</v>
      </c>
      <c r="G56" s="17" t="s">
        <v>2143</v>
      </c>
      <c r="H56" s="17" t="s">
        <v>1699</v>
      </c>
    </row>
    <row r="57" spans="1:8" ht="28">
      <c r="A57" s="17">
        <v>4</v>
      </c>
      <c r="B57" s="17" t="s">
        <v>1494</v>
      </c>
      <c r="C57" s="34" t="s">
        <v>1743</v>
      </c>
      <c r="D57" s="34" t="s">
        <v>2058</v>
      </c>
      <c r="E57" s="167" t="s">
        <v>1984</v>
      </c>
      <c r="F57" s="34"/>
      <c r="G57" s="34"/>
      <c r="H57" s="34" t="s">
        <v>1213</v>
      </c>
    </row>
  </sheetData>
  <mergeCells count="26">
    <mergeCell ref="A44:A45"/>
    <mergeCell ref="A47:A48"/>
    <mergeCell ref="A52:E52"/>
    <mergeCell ref="F52:H52"/>
    <mergeCell ref="A55:A56"/>
    <mergeCell ref="F32:H32"/>
    <mergeCell ref="F41:H41"/>
    <mergeCell ref="A2:E2"/>
    <mergeCell ref="F2:H2"/>
    <mergeCell ref="A3:A4"/>
    <mergeCell ref="A6:A7"/>
    <mergeCell ref="A11:E11"/>
    <mergeCell ref="F11:H11"/>
    <mergeCell ref="A15:A17"/>
    <mergeCell ref="B15:B16"/>
    <mergeCell ref="C15:C16"/>
    <mergeCell ref="A19:A20"/>
    <mergeCell ref="A22:E22"/>
    <mergeCell ref="A26:A27"/>
    <mergeCell ref="A32:E32"/>
    <mergeCell ref="A41:E41"/>
    <mergeCell ref="D15:D16"/>
    <mergeCell ref="F15:F16"/>
    <mergeCell ref="G15:G16"/>
    <mergeCell ref="H15:H16"/>
    <mergeCell ref="F22:H22"/>
  </mergeCells>
  <conditionalFormatting sqref="B3:C9 B12:B17 C12:C18 B20:C21 B23 C23:C26 B28:C31 B33 C33:C34 B36:B40 C36 C38:C40 C42 B44:B49">
    <cfRule type="notContainsBlanks" dxfId="6" priority="1">
      <formula>LEN(TRIM(B3))&gt;0</formula>
    </cfRule>
  </conditionalFormatting>
  <hyperlinks>
    <hyperlink ref="E27" r:id="rId1" xr:uid="{00000000-0004-0000-2100-000000000000}"/>
    <hyperlink ref="E29" r:id="rId2" xr:uid="{00000000-0004-0000-2100-000001000000}"/>
    <hyperlink ref="E39" r:id="rId3" xr:uid="{00000000-0004-0000-2100-000002000000}"/>
    <hyperlink ref="E43" r:id="rId4" xr:uid="{00000000-0004-0000-2100-000003000000}"/>
    <hyperlink ref="E56" r:id="rId5" xr:uid="{00000000-0004-0000-2100-000004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outlinePr summaryBelow="0" summaryRight="0"/>
  </sheetPr>
  <dimension ref="A1:H75"/>
  <sheetViews>
    <sheetView workbookViewId="0">
      <selection sqref="A1:XFD1048576"/>
    </sheetView>
  </sheetViews>
  <sheetFormatPr baseColWidth="10" defaultColWidth="14.5" defaultRowHeight="13"/>
  <cols>
    <col min="1" max="1" width="12.5" customWidth="1"/>
    <col min="2" max="2" width="24" customWidth="1"/>
    <col min="3" max="3" width="17" customWidth="1"/>
    <col min="6" max="6" width="16.5" customWidth="1"/>
    <col min="7" max="7" width="20.5" customWidth="1"/>
  </cols>
  <sheetData>
    <row r="1" spans="1:8" ht="56">
      <c r="A1" s="17" t="s">
        <v>759</v>
      </c>
      <c r="B1" s="17" t="s">
        <v>760</v>
      </c>
      <c r="C1" s="17" t="s">
        <v>2</v>
      </c>
      <c r="D1" s="17" t="s">
        <v>3</v>
      </c>
      <c r="E1" s="17" t="s">
        <v>4</v>
      </c>
      <c r="F1" s="17" t="s">
        <v>5</v>
      </c>
      <c r="G1" s="17" t="s">
        <v>6</v>
      </c>
      <c r="H1" s="17" t="s">
        <v>7</v>
      </c>
    </row>
    <row r="2" spans="1:8">
      <c r="A2" s="232" t="s">
        <v>8</v>
      </c>
      <c r="B2" s="222"/>
      <c r="C2" s="222"/>
      <c r="D2" s="222"/>
      <c r="E2" s="223"/>
      <c r="F2" s="233">
        <v>43941</v>
      </c>
      <c r="G2" s="222"/>
      <c r="H2" s="223"/>
    </row>
    <row r="3" spans="1:8" ht="56">
      <c r="A3" s="242">
        <v>1</v>
      </c>
      <c r="B3" s="17" t="s">
        <v>1681</v>
      </c>
      <c r="C3" s="102"/>
      <c r="D3" s="17" t="s">
        <v>11</v>
      </c>
      <c r="E3" s="172" t="s">
        <v>2177</v>
      </c>
      <c r="F3" s="17" t="s">
        <v>2178</v>
      </c>
      <c r="G3" s="17" t="s">
        <v>770</v>
      </c>
      <c r="H3" s="17" t="s">
        <v>1699</v>
      </c>
    </row>
    <row r="4" spans="1:8" ht="126">
      <c r="A4" s="231"/>
      <c r="B4" s="17" t="s">
        <v>1687</v>
      </c>
      <c r="C4" s="17" t="s">
        <v>1688</v>
      </c>
      <c r="D4" s="17" t="s">
        <v>1689</v>
      </c>
      <c r="E4" s="140" t="s">
        <v>2179</v>
      </c>
      <c r="F4" s="17" t="s">
        <v>1697</v>
      </c>
      <c r="G4" s="17" t="s">
        <v>1698</v>
      </c>
      <c r="H4" s="17" t="s">
        <v>1699</v>
      </c>
    </row>
    <row r="5" spans="1:8" ht="409.6">
      <c r="A5" s="17">
        <v>2</v>
      </c>
      <c r="B5" s="17" t="s">
        <v>777</v>
      </c>
      <c r="C5" s="17" t="s">
        <v>1773</v>
      </c>
      <c r="D5" s="17" t="s">
        <v>26</v>
      </c>
      <c r="E5" s="175" t="s">
        <v>2182</v>
      </c>
      <c r="F5" s="17"/>
      <c r="G5" s="17" t="s">
        <v>2185</v>
      </c>
      <c r="H5" s="17" t="s">
        <v>1143</v>
      </c>
    </row>
    <row r="6" spans="1:8" ht="56">
      <c r="A6" s="17">
        <v>3</v>
      </c>
      <c r="B6" s="17" t="s">
        <v>25</v>
      </c>
      <c r="C6" s="17" t="s">
        <v>1137</v>
      </c>
      <c r="D6" s="17" t="s">
        <v>26</v>
      </c>
      <c r="E6" s="17" t="s">
        <v>2186</v>
      </c>
      <c r="F6" s="17" t="s">
        <v>1763</v>
      </c>
      <c r="G6" s="17" t="s">
        <v>1363</v>
      </c>
      <c r="H6" s="17" t="s">
        <v>664</v>
      </c>
    </row>
    <row r="7" spans="1:8" ht="112">
      <c r="A7" s="17">
        <v>4</v>
      </c>
      <c r="B7" s="17" t="s">
        <v>843</v>
      </c>
      <c r="C7" s="17" t="s">
        <v>1137</v>
      </c>
      <c r="D7" s="17" t="s">
        <v>26</v>
      </c>
      <c r="E7" s="17" t="s">
        <v>2187</v>
      </c>
      <c r="F7" s="17" t="s">
        <v>2188</v>
      </c>
      <c r="G7" s="17" t="s">
        <v>2189</v>
      </c>
      <c r="H7" s="17" t="s">
        <v>2190</v>
      </c>
    </row>
    <row r="8" spans="1:8" ht="56">
      <c r="A8" s="242">
        <v>5</v>
      </c>
      <c r="B8" s="17" t="s">
        <v>870</v>
      </c>
      <c r="C8" s="17" t="s">
        <v>47</v>
      </c>
      <c r="D8" s="17" t="s">
        <v>26</v>
      </c>
      <c r="E8" s="17" t="s">
        <v>2197</v>
      </c>
      <c r="F8" s="17" t="s">
        <v>49</v>
      </c>
      <c r="G8" s="17" t="s">
        <v>780</v>
      </c>
      <c r="H8" s="17" t="s">
        <v>51</v>
      </c>
    </row>
    <row r="9" spans="1:8" ht="182">
      <c r="A9" s="231"/>
      <c r="B9" s="17" t="s">
        <v>870</v>
      </c>
      <c r="C9" s="17" t="s">
        <v>294</v>
      </c>
      <c r="D9" s="17" t="s">
        <v>26</v>
      </c>
      <c r="E9" s="17" t="s">
        <v>2198</v>
      </c>
      <c r="F9" s="17" t="s">
        <v>1090</v>
      </c>
      <c r="G9" s="17" t="s">
        <v>1091</v>
      </c>
      <c r="H9" s="17" t="s">
        <v>299</v>
      </c>
    </row>
    <row r="10" spans="1:8" ht="84">
      <c r="A10" s="17">
        <v>6</v>
      </c>
      <c r="B10" s="17" t="s">
        <v>1495</v>
      </c>
      <c r="C10" s="17" t="s">
        <v>1497</v>
      </c>
      <c r="D10" s="17" t="s">
        <v>26</v>
      </c>
      <c r="E10" s="17" t="s">
        <v>2199</v>
      </c>
      <c r="F10" s="17"/>
      <c r="G10" s="17"/>
      <c r="H10" s="17" t="s">
        <v>2201</v>
      </c>
    </row>
    <row r="11" spans="1:8">
      <c r="A11" s="102"/>
      <c r="B11" s="102"/>
      <c r="C11" s="102"/>
      <c r="D11" s="74"/>
      <c r="E11" s="74"/>
      <c r="F11" s="74"/>
      <c r="G11" s="74"/>
      <c r="H11" s="74"/>
    </row>
    <row r="12" spans="1:8">
      <c r="A12" s="232" t="s">
        <v>46</v>
      </c>
      <c r="B12" s="222"/>
      <c r="C12" s="222"/>
      <c r="D12" s="222"/>
      <c r="E12" s="223"/>
      <c r="F12" s="233">
        <v>43942</v>
      </c>
      <c r="G12" s="222"/>
      <c r="H12" s="223"/>
    </row>
    <row r="13" spans="1:8" ht="70">
      <c r="A13" s="242">
        <v>1</v>
      </c>
      <c r="B13" s="17" t="s">
        <v>201</v>
      </c>
      <c r="C13" s="17" t="s">
        <v>812</v>
      </c>
      <c r="D13" s="17" t="s">
        <v>228</v>
      </c>
      <c r="E13" s="93" t="s">
        <v>2215</v>
      </c>
      <c r="F13" s="17" t="s">
        <v>2216</v>
      </c>
      <c r="G13" s="176" t="s">
        <v>1027</v>
      </c>
      <c r="H13" s="17" t="s">
        <v>280</v>
      </c>
    </row>
    <row r="14" spans="1:8" ht="56">
      <c r="A14" s="230"/>
      <c r="B14" s="17" t="s">
        <v>201</v>
      </c>
      <c r="C14" s="17" t="s">
        <v>2221</v>
      </c>
      <c r="D14" s="17" t="s">
        <v>2222</v>
      </c>
      <c r="E14" s="17" t="s">
        <v>579</v>
      </c>
      <c r="F14" s="17" t="s">
        <v>2224</v>
      </c>
      <c r="G14" s="17" t="s">
        <v>2226</v>
      </c>
      <c r="H14" s="17" t="s">
        <v>280</v>
      </c>
    </row>
    <row r="15" spans="1:8" ht="56">
      <c r="A15" s="231"/>
      <c r="B15" s="17" t="s">
        <v>201</v>
      </c>
      <c r="C15" s="17" t="s">
        <v>2228</v>
      </c>
      <c r="D15" s="17" t="s">
        <v>2222</v>
      </c>
      <c r="E15" s="17" t="s">
        <v>579</v>
      </c>
      <c r="F15" s="96" t="s">
        <v>2230</v>
      </c>
      <c r="G15" s="17" t="s">
        <v>2226</v>
      </c>
      <c r="H15" s="17" t="s">
        <v>280</v>
      </c>
    </row>
    <row r="16" spans="1:8" ht="266">
      <c r="A16" s="17">
        <v>2</v>
      </c>
      <c r="B16" s="17" t="s">
        <v>2191</v>
      </c>
      <c r="C16" s="34" t="s">
        <v>1743</v>
      </c>
      <c r="D16" s="34" t="s">
        <v>228</v>
      </c>
      <c r="E16" s="34" t="s">
        <v>2237</v>
      </c>
      <c r="F16" s="34"/>
      <c r="G16" s="34" t="s">
        <v>1746</v>
      </c>
      <c r="H16" s="34" t="s">
        <v>2238</v>
      </c>
    </row>
    <row r="17" spans="1:8" ht="70">
      <c r="A17" s="242">
        <v>3</v>
      </c>
      <c r="B17" s="17" t="s">
        <v>201</v>
      </c>
      <c r="C17" s="17" t="s">
        <v>812</v>
      </c>
      <c r="D17" s="115" t="s">
        <v>1081</v>
      </c>
      <c r="E17" s="17" t="s">
        <v>2239</v>
      </c>
      <c r="F17" s="17" t="s">
        <v>2216</v>
      </c>
      <c r="G17" s="17" t="s">
        <v>1027</v>
      </c>
      <c r="H17" s="17" t="s">
        <v>280</v>
      </c>
    </row>
    <row r="18" spans="1:8" ht="28">
      <c r="A18" s="231"/>
      <c r="B18" s="17" t="s">
        <v>201</v>
      </c>
      <c r="C18" s="17" t="s">
        <v>2221</v>
      </c>
      <c r="D18" s="17" t="s">
        <v>2242</v>
      </c>
      <c r="E18" s="17" t="s">
        <v>579</v>
      </c>
      <c r="F18" s="17" t="s">
        <v>2245</v>
      </c>
      <c r="G18" s="17" t="s">
        <v>1027</v>
      </c>
      <c r="H18" s="17" t="s">
        <v>280</v>
      </c>
    </row>
    <row r="19" spans="1:8" ht="28">
      <c r="A19" s="17"/>
      <c r="B19" s="17" t="s">
        <v>201</v>
      </c>
      <c r="C19" s="17" t="s">
        <v>2228</v>
      </c>
      <c r="D19" s="17" t="s">
        <v>2242</v>
      </c>
      <c r="E19" s="17" t="s">
        <v>579</v>
      </c>
      <c r="F19" s="17" t="s">
        <v>2245</v>
      </c>
      <c r="G19" s="17" t="s">
        <v>2226</v>
      </c>
      <c r="H19" s="17" t="s">
        <v>280</v>
      </c>
    </row>
    <row r="20" spans="1:8" ht="126">
      <c r="A20" s="17">
        <v>4</v>
      </c>
      <c r="B20" s="17" t="s">
        <v>843</v>
      </c>
      <c r="C20" s="17" t="s">
        <v>1137</v>
      </c>
      <c r="D20" s="17" t="s">
        <v>26</v>
      </c>
      <c r="E20" s="17" t="s">
        <v>2246</v>
      </c>
      <c r="F20" s="17" t="s">
        <v>2247</v>
      </c>
      <c r="G20" s="17" t="s">
        <v>2248</v>
      </c>
      <c r="H20" s="17" t="s">
        <v>386</v>
      </c>
    </row>
    <row r="21" spans="1:8" ht="70">
      <c r="A21" s="242">
        <v>5</v>
      </c>
      <c r="B21" s="17" t="s">
        <v>201</v>
      </c>
      <c r="C21" s="17" t="s">
        <v>812</v>
      </c>
      <c r="D21" s="17" t="s">
        <v>2251</v>
      </c>
      <c r="E21" s="17" t="s">
        <v>2253</v>
      </c>
      <c r="F21" s="115" t="s">
        <v>2216</v>
      </c>
      <c r="G21" s="176" t="s">
        <v>1027</v>
      </c>
      <c r="H21" s="17" t="s">
        <v>280</v>
      </c>
    </row>
    <row r="22" spans="1:8" ht="56">
      <c r="A22" s="230"/>
      <c r="B22" s="17" t="s">
        <v>201</v>
      </c>
      <c r="C22" s="17" t="s">
        <v>2221</v>
      </c>
      <c r="D22" s="17" t="s">
        <v>2259</v>
      </c>
      <c r="E22" s="17" t="s">
        <v>2260</v>
      </c>
      <c r="F22" s="17" t="s">
        <v>2245</v>
      </c>
      <c r="G22" s="17" t="s">
        <v>2226</v>
      </c>
      <c r="H22" s="17" t="s">
        <v>280</v>
      </c>
    </row>
    <row r="23" spans="1:8" ht="56">
      <c r="A23" s="231"/>
      <c r="B23" s="17" t="s">
        <v>201</v>
      </c>
      <c r="C23" s="17" t="s">
        <v>2228</v>
      </c>
      <c r="D23" s="17" t="s">
        <v>2234</v>
      </c>
      <c r="E23" s="17" t="s">
        <v>2260</v>
      </c>
      <c r="F23" s="17" t="s">
        <v>2245</v>
      </c>
      <c r="G23" s="17" t="s">
        <v>2226</v>
      </c>
      <c r="H23" s="17" t="s">
        <v>280</v>
      </c>
    </row>
    <row r="24" spans="1:8" ht="187">
      <c r="A24" s="17">
        <v>6</v>
      </c>
      <c r="B24" s="17" t="s">
        <v>1258</v>
      </c>
      <c r="C24" s="17" t="s">
        <v>1773</v>
      </c>
      <c r="D24" s="17" t="s">
        <v>427</v>
      </c>
      <c r="E24" s="175" t="s">
        <v>2240</v>
      </c>
      <c r="F24" s="17" t="s">
        <v>2241</v>
      </c>
      <c r="G24" s="17" t="s">
        <v>2243</v>
      </c>
      <c r="H24" s="17" t="s">
        <v>2244</v>
      </c>
    </row>
    <row r="25" spans="1:8" ht="56">
      <c r="A25" s="242">
        <v>7</v>
      </c>
      <c r="B25" s="17" t="s">
        <v>870</v>
      </c>
      <c r="C25" s="17" t="s">
        <v>47</v>
      </c>
      <c r="D25" s="17" t="s">
        <v>228</v>
      </c>
      <c r="E25" s="17" t="s">
        <v>2265</v>
      </c>
      <c r="F25" s="17" t="s">
        <v>84</v>
      </c>
      <c r="G25" s="17" t="s">
        <v>465</v>
      </c>
      <c r="H25" s="17" t="s">
        <v>51</v>
      </c>
    </row>
    <row r="26" spans="1:8" ht="182">
      <c r="A26" s="231"/>
      <c r="B26" s="17" t="s">
        <v>870</v>
      </c>
      <c r="C26" s="17" t="s">
        <v>294</v>
      </c>
      <c r="D26" s="17" t="s">
        <v>26</v>
      </c>
      <c r="E26" s="17" t="s">
        <v>2214</v>
      </c>
      <c r="F26" s="17" t="s">
        <v>1090</v>
      </c>
      <c r="G26" s="17" t="s">
        <v>1091</v>
      </c>
      <c r="H26" s="17" t="s">
        <v>299</v>
      </c>
    </row>
    <row r="27" spans="1:8">
      <c r="A27" s="102"/>
      <c r="B27" s="102"/>
      <c r="C27" s="102"/>
      <c r="D27" s="74"/>
      <c r="E27" s="74"/>
      <c r="F27" s="74"/>
      <c r="G27" s="74"/>
      <c r="H27" s="74"/>
    </row>
    <row r="28" spans="1:8">
      <c r="A28" s="232" t="s">
        <v>82</v>
      </c>
      <c r="B28" s="222"/>
      <c r="C28" s="222"/>
      <c r="D28" s="222"/>
      <c r="E28" s="223"/>
      <c r="F28" s="233">
        <v>43943</v>
      </c>
      <c r="G28" s="222"/>
      <c r="H28" s="223"/>
    </row>
    <row r="29" spans="1:8" ht="70">
      <c r="A29" s="242">
        <v>1</v>
      </c>
      <c r="B29" s="17" t="s">
        <v>201</v>
      </c>
      <c r="C29" s="17" t="s">
        <v>812</v>
      </c>
      <c r="D29" s="17" t="s">
        <v>228</v>
      </c>
      <c r="E29" s="17" t="s">
        <v>2269</v>
      </c>
      <c r="F29" s="17" t="s">
        <v>2216</v>
      </c>
      <c r="G29" s="176" t="s">
        <v>1047</v>
      </c>
      <c r="H29" s="17" t="s">
        <v>280</v>
      </c>
    </row>
    <row r="30" spans="1:8" ht="70">
      <c r="A30" s="230"/>
      <c r="B30" s="17" t="s">
        <v>201</v>
      </c>
      <c r="C30" s="17" t="s">
        <v>2221</v>
      </c>
      <c r="D30" s="17" t="s">
        <v>2270</v>
      </c>
      <c r="E30" s="17" t="s">
        <v>579</v>
      </c>
      <c r="F30" s="17" t="s">
        <v>2216</v>
      </c>
      <c r="G30" s="17" t="s">
        <v>2266</v>
      </c>
      <c r="H30" s="17" t="s">
        <v>280</v>
      </c>
    </row>
    <row r="31" spans="1:8" ht="56">
      <c r="A31" s="231"/>
      <c r="B31" s="17" t="s">
        <v>201</v>
      </c>
      <c r="C31" s="17" t="s">
        <v>2228</v>
      </c>
      <c r="D31" s="17" t="s">
        <v>2270</v>
      </c>
      <c r="E31" s="17" t="s">
        <v>579</v>
      </c>
      <c r="F31" s="17" t="s">
        <v>2271</v>
      </c>
      <c r="G31" s="17" t="s">
        <v>2266</v>
      </c>
      <c r="H31" s="17" t="s">
        <v>280</v>
      </c>
    </row>
    <row r="32" spans="1:8" ht="56">
      <c r="A32" s="17">
        <v>2</v>
      </c>
      <c r="B32" s="17" t="s">
        <v>1556</v>
      </c>
      <c r="C32" s="17" t="s">
        <v>1193</v>
      </c>
      <c r="D32" s="17" t="s">
        <v>26</v>
      </c>
      <c r="E32" s="17" t="s">
        <v>2272</v>
      </c>
      <c r="F32" s="17" t="s">
        <v>2273</v>
      </c>
      <c r="G32" s="17" t="s">
        <v>2274</v>
      </c>
      <c r="H32" s="17" t="s">
        <v>342</v>
      </c>
    </row>
    <row r="33" spans="1:8" ht="196">
      <c r="A33" s="242">
        <v>3</v>
      </c>
      <c r="B33" s="17" t="s">
        <v>2250</v>
      </c>
      <c r="C33" s="34" t="s">
        <v>1743</v>
      </c>
      <c r="D33" s="34" t="s">
        <v>113</v>
      </c>
      <c r="E33" s="34" t="s">
        <v>2275</v>
      </c>
      <c r="F33" s="34"/>
      <c r="G33" s="34" t="s">
        <v>1746</v>
      </c>
      <c r="H33" s="34" t="s">
        <v>1747</v>
      </c>
    </row>
    <row r="34" spans="1:8" ht="42">
      <c r="A34" s="231"/>
      <c r="B34" s="17" t="s">
        <v>2249</v>
      </c>
      <c r="C34" s="17" t="s">
        <v>812</v>
      </c>
      <c r="D34" s="17" t="s">
        <v>2276</v>
      </c>
      <c r="E34" s="17" t="s">
        <v>2277</v>
      </c>
      <c r="F34" s="17" t="s">
        <v>2278</v>
      </c>
      <c r="G34" s="29">
        <v>43943</v>
      </c>
      <c r="H34" s="17" t="s">
        <v>280</v>
      </c>
    </row>
    <row r="35" spans="1:8" ht="56">
      <c r="A35" s="242">
        <v>4</v>
      </c>
      <c r="B35" s="17" t="s">
        <v>201</v>
      </c>
      <c r="C35" s="17" t="s">
        <v>812</v>
      </c>
      <c r="D35" s="17" t="s">
        <v>2279</v>
      </c>
      <c r="E35" s="17" t="s">
        <v>2280</v>
      </c>
      <c r="F35" s="17" t="s">
        <v>2281</v>
      </c>
      <c r="G35" s="176" t="s">
        <v>1047</v>
      </c>
      <c r="H35" s="17" t="s">
        <v>280</v>
      </c>
    </row>
    <row r="36" spans="1:8" ht="28">
      <c r="A36" s="230"/>
      <c r="B36" s="17" t="s">
        <v>201</v>
      </c>
      <c r="C36" s="17" t="s">
        <v>2221</v>
      </c>
      <c r="D36" s="17" t="s">
        <v>63</v>
      </c>
      <c r="E36" s="17" t="s">
        <v>579</v>
      </c>
      <c r="F36" s="17" t="s">
        <v>2282</v>
      </c>
      <c r="G36" s="17" t="s">
        <v>2266</v>
      </c>
      <c r="H36" s="17" t="s">
        <v>280</v>
      </c>
    </row>
    <row r="37" spans="1:8" ht="28">
      <c r="A37" s="231"/>
      <c r="B37" s="17" t="s">
        <v>201</v>
      </c>
      <c r="C37" s="17" t="s">
        <v>2228</v>
      </c>
      <c r="D37" s="17" t="s">
        <v>63</v>
      </c>
      <c r="E37" s="17" t="s">
        <v>579</v>
      </c>
      <c r="F37" s="17" t="s">
        <v>2283</v>
      </c>
      <c r="G37" s="17" t="s">
        <v>2266</v>
      </c>
      <c r="H37" s="17" t="s">
        <v>280</v>
      </c>
    </row>
    <row r="38" spans="1:8" ht="42">
      <c r="A38" s="17">
        <v>5</v>
      </c>
      <c r="B38" s="17" t="s">
        <v>25</v>
      </c>
      <c r="C38" s="17" t="s">
        <v>1137</v>
      </c>
      <c r="D38" s="17" t="s">
        <v>26</v>
      </c>
      <c r="E38" s="17" t="s">
        <v>2284</v>
      </c>
      <c r="F38" s="17" t="s">
        <v>1763</v>
      </c>
      <c r="G38" s="17" t="s">
        <v>1764</v>
      </c>
      <c r="H38" s="17" t="s">
        <v>664</v>
      </c>
    </row>
    <row r="39" spans="1:8" ht="84">
      <c r="A39" s="242">
        <v>6</v>
      </c>
      <c r="B39" s="242" t="s">
        <v>1544</v>
      </c>
      <c r="C39" s="242" t="s">
        <v>1546</v>
      </c>
      <c r="D39" s="242" t="s">
        <v>26</v>
      </c>
      <c r="E39" s="144" t="str">
        <f>HYPERLINK("https://drive.google.com/file/d/14cmaZZDe8kJjRlf_aGZMN4HsaWTO5GPr/view?usp=sharing","Ссылка на презентацию. Параграф 55. Вычисления в языке Python (повторение)")</f>
        <v>Ссылка на презентацию. Параграф 55. Вычисления в языке Python (повторение)</v>
      </c>
      <c r="F39" s="181" t="str">
        <f>HYPERLINK("http://kpolyakov.spb.ru/school/test10bu/py38.htm","Пройти тест по ссылке. Результат прислать на почту kirill.shubarin@gmail.com")</f>
        <v>Пройти тест по ссылке. Результат прислать на почту kirill.shubarin@gmail.com</v>
      </c>
      <c r="G39" s="242" t="s">
        <v>2297</v>
      </c>
      <c r="H39" s="242" t="s">
        <v>2298</v>
      </c>
    </row>
    <row r="40" spans="1:8" ht="98">
      <c r="A40" s="230"/>
      <c r="B40" s="231"/>
      <c r="C40" s="231"/>
      <c r="D40" s="231"/>
      <c r="E40" s="142" t="str">
        <f>HYPERLINK("https://media.prosv.ru/static/books-viewer/index.html?path=/media/ebook/329369/","Ссылка на электронный учебник. Страница 155-161")</f>
        <v>Ссылка на электронный учебник. Страница 155-161</v>
      </c>
      <c r="F40" s="186" t="s">
        <v>2304</v>
      </c>
      <c r="G40" s="231"/>
      <c r="H40" s="231"/>
    </row>
    <row r="41" spans="1:8" ht="70">
      <c r="A41" s="230"/>
      <c r="B41" s="242" t="s">
        <v>1544</v>
      </c>
      <c r="C41" s="242" t="s">
        <v>1643</v>
      </c>
      <c r="D41" s="242" t="s">
        <v>26</v>
      </c>
      <c r="E41" s="144" t="str">
        <f>HYPERLINK("https://drive.google.com/file/d/14cmaZZDe8kJjRlf_aGZMN4HsaWTO5GPr/view?usp=sharing","Ссылка на презентацию. Параграф 55. Вычисления в языке Python")</f>
        <v>Ссылка на презентацию. Параграф 55. Вычисления в языке Python</v>
      </c>
      <c r="F41" s="251" t="str">
        <f>HYPERLINK("http://kpolyakov.spb.ru/school/test10bu/py38.htm","Пройти тест по ссылке. Результат прислать на почту inf641.214@gmail.com")</f>
        <v>Пройти тест по ссылке. Результат прислать на почту inf641.214@gmail.com</v>
      </c>
      <c r="G41" s="252" t="s">
        <v>2327</v>
      </c>
      <c r="H41" s="242" t="s">
        <v>819</v>
      </c>
    </row>
    <row r="42" spans="1:8">
      <c r="A42" s="230"/>
      <c r="B42" s="230"/>
      <c r="C42" s="230"/>
      <c r="D42" s="230"/>
      <c r="E42" s="246" t="str">
        <f>HYPERLINK("https://media.prosv.ru/static/books-viewer/index.html?path=/media/ebook/329369/","Ссылка на электронный учебник. Страница 155-161")</f>
        <v>Ссылка на электронный учебник. Страница 155-161</v>
      </c>
      <c r="F42" s="230"/>
      <c r="G42" s="227"/>
      <c r="H42" s="230"/>
    </row>
    <row r="43" spans="1:8">
      <c r="A43" s="231"/>
      <c r="B43" s="231"/>
      <c r="C43" s="231"/>
      <c r="D43" s="231"/>
      <c r="E43" s="231"/>
      <c r="F43" s="231"/>
      <c r="G43" s="253"/>
      <c r="H43" s="231"/>
    </row>
    <row r="44" spans="1:8">
      <c r="A44" s="232" t="s">
        <v>109</v>
      </c>
      <c r="B44" s="222"/>
      <c r="C44" s="222"/>
      <c r="D44" s="222"/>
      <c r="E44" s="223"/>
      <c r="F44" s="233">
        <v>43944</v>
      </c>
      <c r="G44" s="222"/>
      <c r="H44" s="223"/>
    </row>
    <row r="45" spans="1:8" ht="42">
      <c r="A45" s="242">
        <v>1</v>
      </c>
      <c r="B45" s="17" t="s">
        <v>1681</v>
      </c>
      <c r="C45" s="17" t="s">
        <v>2034</v>
      </c>
      <c r="D45" s="17" t="s">
        <v>879</v>
      </c>
      <c r="E45" s="140" t="s">
        <v>2181</v>
      </c>
      <c r="F45" s="17" t="s">
        <v>2361</v>
      </c>
      <c r="G45" s="103">
        <v>43946</v>
      </c>
      <c r="H45" s="74"/>
    </row>
    <row r="46" spans="1:8" ht="112">
      <c r="A46" s="231"/>
      <c r="B46" s="17" t="s">
        <v>1687</v>
      </c>
      <c r="C46" s="17" t="s">
        <v>1688</v>
      </c>
      <c r="D46" s="17" t="s">
        <v>113</v>
      </c>
      <c r="E46" s="140" t="s">
        <v>2362</v>
      </c>
      <c r="F46" s="17" t="s">
        <v>1697</v>
      </c>
      <c r="G46" s="17" t="s">
        <v>1849</v>
      </c>
      <c r="H46" s="17" t="s">
        <v>1699</v>
      </c>
    </row>
    <row r="47" spans="1:8" ht="98">
      <c r="A47" s="17">
        <v>2</v>
      </c>
      <c r="B47" s="17" t="s">
        <v>1756</v>
      </c>
      <c r="C47" s="17" t="s">
        <v>1757</v>
      </c>
      <c r="D47" s="17" t="s">
        <v>2370</v>
      </c>
      <c r="E47" s="17" t="s">
        <v>2371</v>
      </c>
      <c r="F47" s="17" t="s">
        <v>1760</v>
      </c>
      <c r="G47" s="17" t="s">
        <v>2372</v>
      </c>
      <c r="H47" s="17" t="s">
        <v>887</v>
      </c>
    </row>
    <row r="48" spans="1:8" ht="51">
      <c r="A48" s="17">
        <v>3</v>
      </c>
      <c r="B48" s="17" t="s">
        <v>777</v>
      </c>
      <c r="C48" s="17" t="s">
        <v>1773</v>
      </c>
      <c r="D48" s="17" t="s">
        <v>2373</v>
      </c>
      <c r="E48" s="175" t="s">
        <v>2374</v>
      </c>
      <c r="F48" s="17"/>
      <c r="G48" s="17" t="s">
        <v>1143</v>
      </c>
      <c r="H48" s="17" t="s">
        <v>1143</v>
      </c>
    </row>
    <row r="49" spans="1:8" ht="168">
      <c r="A49" s="17">
        <v>4</v>
      </c>
      <c r="B49" s="17" t="s">
        <v>843</v>
      </c>
      <c r="C49" s="17" t="s">
        <v>1137</v>
      </c>
      <c r="D49" s="17" t="s">
        <v>26</v>
      </c>
      <c r="E49" s="17" t="s">
        <v>2376</v>
      </c>
      <c r="F49" s="17" t="s">
        <v>2378</v>
      </c>
      <c r="G49" s="17" t="s">
        <v>2379</v>
      </c>
      <c r="H49" s="17"/>
    </row>
    <row r="50" spans="1:8" ht="42">
      <c r="A50" s="242">
        <v>5</v>
      </c>
      <c r="B50" s="17" t="s">
        <v>2200</v>
      </c>
      <c r="C50" s="17" t="s">
        <v>1497</v>
      </c>
      <c r="D50" s="17" t="s">
        <v>2203</v>
      </c>
      <c r="E50" s="17" t="s">
        <v>2380</v>
      </c>
      <c r="F50" s="17" t="s">
        <v>2381</v>
      </c>
      <c r="G50" s="74"/>
      <c r="H50" s="74"/>
    </row>
    <row r="51" spans="1:8" ht="70">
      <c r="A51" s="231"/>
      <c r="B51" s="17" t="s">
        <v>2205</v>
      </c>
      <c r="C51" s="17" t="s">
        <v>1773</v>
      </c>
      <c r="D51" s="17" t="s">
        <v>26</v>
      </c>
      <c r="E51" s="17" t="s">
        <v>2206</v>
      </c>
      <c r="F51" s="17" t="s">
        <v>2207</v>
      </c>
      <c r="G51" s="74"/>
      <c r="H51" s="74"/>
    </row>
    <row r="52" spans="1:8" ht="266">
      <c r="A52" s="242">
        <v>6</v>
      </c>
      <c r="B52" s="17" t="s">
        <v>2250</v>
      </c>
      <c r="C52" s="34" t="s">
        <v>1743</v>
      </c>
      <c r="D52" s="34" t="s">
        <v>26</v>
      </c>
      <c r="E52" s="34" t="s">
        <v>2386</v>
      </c>
      <c r="F52" s="34"/>
      <c r="G52" s="34" t="s">
        <v>1746</v>
      </c>
      <c r="H52" s="34" t="s">
        <v>1747</v>
      </c>
    </row>
    <row r="53" spans="1:8" ht="28">
      <c r="A53" s="231"/>
      <c r="B53" s="17" t="s">
        <v>2249</v>
      </c>
      <c r="C53" s="17" t="s">
        <v>812</v>
      </c>
      <c r="D53" s="17" t="s">
        <v>228</v>
      </c>
      <c r="E53" s="17" t="s">
        <v>2277</v>
      </c>
      <c r="F53" s="17" t="s">
        <v>2389</v>
      </c>
      <c r="G53" s="29">
        <v>43943</v>
      </c>
      <c r="H53" s="17" t="s">
        <v>280</v>
      </c>
    </row>
    <row r="54" spans="1:8" ht="56">
      <c r="A54" s="17">
        <v>7</v>
      </c>
      <c r="B54" s="17" t="s">
        <v>1495</v>
      </c>
      <c r="C54" s="17" t="s">
        <v>2202</v>
      </c>
      <c r="D54" s="17" t="s">
        <v>26</v>
      </c>
      <c r="E54" s="17" t="s">
        <v>2390</v>
      </c>
      <c r="F54" s="17" t="s">
        <v>2391</v>
      </c>
      <c r="G54" s="17" t="s">
        <v>298</v>
      </c>
      <c r="H54" s="17" t="s">
        <v>51</v>
      </c>
    </row>
    <row r="55" spans="1:8">
      <c r="A55" s="17"/>
      <c r="B55" s="17"/>
      <c r="C55" s="17"/>
      <c r="D55" s="17"/>
      <c r="E55" s="17"/>
      <c r="F55" s="17"/>
      <c r="G55" s="74"/>
      <c r="H55" s="17"/>
    </row>
    <row r="56" spans="1:8">
      <c r="A56" s="17"/>
      <c r="B56" s="17"/>
      <c r="C56" s="17"/>
      <c r="D56" s="17"/>
      <c r="E56" s="17"/>
      <c r="F56" s="17"/>
      <c r="G56" s="74"/>
      <c r="H56" s="17"/>
    </row>
    <row r="57" spans="1:8">
      <c r="A57" s="17"/>
      <c r="B57" s="17"/>
      <c r="C57" s="17"/>
      <c r="D57" s="17"/>
      <c r="E57" s="17"/>
      <c r="F57" s="17"/>
      <c r="G57" s="74"/>
      <c r="H57" s="17"/>
    </row>
    <row r="58" spans="1:8">
      <c r="A58" s="74"/>
      <c r="B58" s="74"/>
      <c r="C58" s="74"/>
      <c r="D58" s="74"/>
      <c r="E58" s="74"/>
      <c r="F58" s="74"/>
      <c r="G58" s="74"/>
      <c r="H58" s="74"/>
    </row>
    <row r="59" spans="1:8">
      <c r="A59" s="232" t="s">
        <v>127</v>
      </c>
      <c r="B59" s="222"/>
      <c r="C59" s="222"/>
      <c r="D59" s="222"/>
      <c r="E59" s="223"/>
      <c r="F59" s="233">
        <v>43945</v>
      </c>
      <c r="G59" s="222"/>
      <c r="H59" s="223"/>
    </row>
    <row r="60" spans="1:8" ht="56">
      <c r="A60" s="242">
        <v>1</v>
      </c>
      <c r="B60" s="17" t="s">
        <v>201</v>
      </c>
      <c r="C60" s="17" t="s">
        <v>812</v>
      </c>
      <c r="D60" s="17" t="s">
        <v>228</v>
      </c>
      <c r="E60" s="17" t="s">
        <v>2393</v>
      </c>
      <c r="F60" s="17" t="s">
        <v>2394</v>
      </c>
      <c r="G60" s="176" t="s">
        <v>964</v>
      </c>
      <c r="H60" s="17" t="s">
        <v>280</v>
      </c>
    </row>
    <row r="61" spans="1:8" ht="56">
      <c r="A61" s="230"/>
      <c r="B61" s="17" t="s">
        <v>201</v>
      </c>
      <c r="C61" s="17" t="s">
        <v>2221</v>
      </c>
      <c r="D61" s="17" t="s">
        <v>2232</v>
      </c>
      <c r="E61" s="17" t="s">
        <v>2344</v>
      </c>
      <c r="F61" s="17" t="s">
        <v>2366</v>
      </c>
      <c r="G61" s="17" t="s">
        <v>2332</v>
      </c>
      <c r="H61" s="17" t="s">
        <v>280</v>
      </c>
    </row>
    <row r="62" spans="1:8" ht="56">
      <c r="A62" s="231"/>
      <c r="B62" s="17" t="s">
        <v>201</v>
      </c>
      <c r="C62" s="17" t="s">
        <v>2228</v>
      </c>
      <c r="D62" s="17" t="s">
        <v>2232</v>
      </c>
      <c r="E62" s="17" t="s">
        <v>2344</v>
      </c>
      <c r="F62" s="17" t="s">
        <v>2271</v>
      </c>
      <c r="G62" s="17" t="s">
        <v>2332</v>
      </c>
      <c r="H62" s="17" t="s">
        <v>280</v>
      </c>
    </row>
    <row r="63" spans="1:8" ht="84">
      <c r="A63" s="17">
        <v>2</v>
      </c>
      <c r="B63" s="17" t="s">
        <v>25</v>
      </c>
      <c r="C63" s="17" t="s">
        <v>1137</v>
      </c>
      <c r="D63" s="17" t="s">
        <v>26</v>
      </c>
      <c r="E63" s="17" t="s">
        <v>2399</v>
      </c>
      <c r="F63" s="17" t="s">
        <v>2401</v>
      </c>
      <c r="G63" s="17"/>
      <c r="H63" s="17"/>
    </row>
    <row r="64" spans="1:8" ht="84">
      <c r="A64" s="17">
        <v>3</v>
      </c>
      <c r="B64" s="17" t="s">
        <v>899</v>
      </c>
      <c r="C64" s="17" t="s">
        <v>900</v>
      </c>
      <c r="D64" s="17" t="s">
        <v>228</v>
      </c>
      <c r="E64" s="17" t="s">
        <v>2356</v>
      </c>
      <c r="F64" s="17" t="s">
        <v>1212</v>
      </c>
      <c r="G64" s="103">
        <v>43951</v>
      </c>
      <c r="H64" s="17" t="s">
        <v>1213</v>
      </c>
    </row>
    <row r="65" spans="1:8" ht="187">
      <c r="A65" s="17">
        <v>4</v>
      </c>
      <c r="B65" s="17" t="s">
        <v>2191</v>
      </c>
      <c r="C65" s="34" t="s">
        <v>2311</v>
      </c>
      <c r="D65" s="34" t="s">
        <v>26</v>
      </c>
      <c r="E65" s="191" t="s">
        <v>2405</v>
      </c>
      <c r="F65" s="34" t="s">
        <v>2409</v>
      </c>
      <c r="G65" s="34" t="s">
        <v>2410</v>
      </c>
      <c r="H65" s="34" t="s">
        <v>1931</v>
      </c>
    </row>
    <row r="66" spans="1:8" ht="112">
      <c r="A66" s="17">
        <v>5</v>
      </c>
      <c r="B66" s="17" t="s">
        <v>1556</v>
      </c>
      <c r="C66" s="17" t="s">
        <v>1193</v>
      </c>
      <c r="D66" s="17" t="s">
        <v>2413</v>
      </c>
      <c r="E66" s="17" t="s">
        <v>2414</v>
      </c>
      <c r="F66" s="17" t="s">
        <v>2415</v>
      </c>
      <c r="G66" s="17" t="s">
        <v>2416</v>
      </c>
      <c r="H66" s="17" t="s">
        <v>1931</v>
      </c>
    </row>
    <row r="67" spans="1:8" ht="56">
      <c r="A67" s="17">
        <v>6</v>
      </c>
      <c r="B67" s="17" t="s">
        <v>1258</v>
      </c>
      <c r="C67" s="17" t="s">
        <v>1773</v>
      </c>
      <c r="D67" s="17" t="s">
        <v>228</v>
      </c>
      <c r="E67" s="17" t="s">
        <v>2417</v>
      </c>
      <c r="F67" s="17" t="s">
        <v>2418</v>
      </c>
      <c r="G67" s="17" t="s">
        <v>2419</v>
      </c>
      <c r="H67" s="17" t="s">
        <v>887</v>
      </c>
    </row>
    <row r="68" spans="1:8">
      <c r="A68" s="74"/>
      <c r="B68" s="74"/>
      <c r="C68" s="74"/>
      <c r="D68" s="74"/>
      <c r="E68" s="74"/>
      <c r="F68" s="74"/>
      <c r="G68" s="74"/>
      <c r="H68" s="74"/>
    </row>
    <row r="69" spans="1:8">
      <c r="A69" s="232" t="s">
        <v>1861</v>
      </c>
      <c r="B69" s="222"/>
      <c r="C69" s="222"/>
      <c r="D69" s="222"/>
      <c r="E69" s="223"/>
      <c r="F69" s="233">
        <v>43946</v>
      </c>
      <c r="G69" s="222"/>
      <c r="H69" s="223"/>
    </row>
    <row r="70" spans="1:8" ht="187">
      <c r="A70" s="17">
        <v>1</v>
      </c>
      <c r="B70" s="17" t="s">
        <v>777</v>
      </c>
      <c r="C70" s="17" t="s">
        <v>1773</v>
      </c>
      <c r="D70" s="17" t="s">
        <v>228</v>
      </c>
      <c r="E70" s="175" t="s">
        <v>2426</v>
      </c>
      <c r="F70" s="17" t="s">
        <v>2427</v>
      </c>
      <c r="G70" s="17" t="s">
        <v>2428</v>
      </c>
      <c r="H70" s="17"/>
    </row>
    <row r="71" spans="1:8" ht="70">
      <c r="A71" s="242">
        <v>2</v>
      </c>
      <c r="B71" s="17" t="s">
        <v>870</v>
      </c>
      <c r="C71" s="17" t="s">
        <v>47</v>
      </c>
      <c r="D71" s="17" t="s">
        <v>228</v>
      </c>
      <c r="E71" s="17" t="s">
        <v>2430</v>
      </c>
      <c r="F71" s="17" t="s">
        <v>84</v>
      </c>
      <c r="G71" s="17" t="s">
        <v>465</v>
      </c>
      <c r="H71" s="17" t="s">
        <v>51</v>
      </c>
    </row>
    <row r="72" spans="1:8" ht="196">
      <c r="A72" s="231"/>
      <c r="B72" s="17" t="s">
        <v>870</v>
      </c>
      <c r="C72" s="17" t="s">
        <v>294</v>
      </c>
      <c r="D72" s="17" t="s">
        <v>26</v>
      </c>
      <c r="E72" s="17" t="s">
        <v>2434</v>
      </c>
      <c r="F72" s="17" t="s">
        <v>2435</v>
      </c>
      <c r="G72" s="192">
        <v>43947</v>
      </c>
      <c r="H72" s="17" t="s">
        <v>664</v>
      </c>
    </row>
    <row r="73" spans="1:8" ht="168">
      <c r="A73" s="17">
        <v>3</v>
      </c>
      <c r="B73" s="17" t="s">
        <v>1899</v>
      </c>
      <c r="C73" s="17" t="s">
        <v>1234</v>
      </c>
      <c r="D73" s="115" t="s">
        <v>228</v>
      </c>
      <c r="E73" s="117" t="s">
        <v>2437</v>
      </c>
      <c r="F73" s="193" t="s">
        <v>1270</v>
      </c>
      <c r="G73" s="17" t="s">
        <v>298</v>
      </c>
      <c r="H73" s="17" t="s">
        <v>664</v>
      </c>
    </row>
    <row r="74" spans="1:8" ht="56">
      <c r="A74" s="17">
        <v>4</v>
      </c>
      <c r="B74" s="17" t="s">
        <v>864</v>
      </c>
      <c r="C74" s="17" t="s">
        <v>865</v>
      </c>
      <c r="D74" s="17" t="s">
        <v>228</v>
      </c>
      <c r="E74" s="17" t="s">
        <v>2442</v>
      </c>
      <c r="F74" s="17" t="s">
        <v>1484</v>
      </c>
      <c r="G74" s="17" t="s">
        <v>868</v>
      </c>
      <c r="H74" s="17" t="s">
        <v>664</v>
      </c>
    </row>
    <row r="75" spans="1:8" ht="154">
      <c r="A75" s="17">
        <v>5</v>
      </c>
      <c r="B75" s="17" t="s">
        <v>2191</v>
      </c>
      <c r="C75" s="34" t="s">
        <v>1743</v>
      </c>
      <c r="D75" s="34" t="s">
        <v>228</v>
      </c>
      <c r="E75" s="34" t="s">
        <v>2447</v>
      </c>
      <c r="F75" s="34" t="s">
        <v>2448</v>
      </c>
      <c r="G75" s="34" t="s">
        <v>1873</v>
      </c>
      <c r="H75" s="34" t="s">
        <v>1931</v>
      </c>
    </row>
  </sheetData>
  <mergeCells count="39">
    <mergeCell ref="A71:A72"/>
    <mergeCell ref="B41:B43"/>
    <mergeCell ref="C41:C43"/>
    <mergeCell ref="A45:A46"/>
    <mergeCell ref="A50:A51"/>
    <mergeCell ref="A52:A53"/>
    <mergeCell ref="A59:E59"/>
    <mergeCell ref="A69:E69"/>
    <mergeCell ref="F59:H59"/>
    <mergeCell ref="F69:H69"/>
    <mergeCell ref="A44:E44"/>
    <mergeCell ref="F44:H44"/>
    <mergeCell ref="A35:A37"/>
    <mergeCell ref="A39:A43"/>
    <mergeCell ref="B39:B40"/>
    <mergeCell ref="C39:C40"/>
    <mergeCell ref="D39:D40"/>
    <mergeCell ref="G39:G40"/>
    <mergeCell ref="H39:H40"/>
    <mergeCell ref="A60:A62"/>
    <mergeCell ref="F28:H28"/>
    <mergeCell ref="A29:A31"/>
    <mergeCell ref="A33:A34"/>
    <mergeCell ref="D41:D43"/>
    <mergeCell ref="F41:F43"/>
    <mergeCell ref="E42:E43"/>
    <mergeCell ref="G41:G43"/>
    <mergeCell ref="H41:H43"/>
    <mergeCell ref="A13:A15"/>
    <mergeCell ref="A17:A18"/>
    <mergeCell ref="A21:A23"/>
    <mergeCell ref="A25:A26"/>
    <mergeCell ref="A28:E28"/>
    <mergeCell ref="A2:E2"/>
    <mergeCell ref="F2:H2"/>
    <mergeCell ref="A3:A4"/>
    <mergeCell ref="A8:A9"/>
    <mergeCell ref="A12:E12"/>
    <mergeCell ref="F12:H12"/>
  </mergeCells>
  <conditionalFormatting sqref="B3:B9 C3 C5:C9 B11:C11 B13:B16 C13:C17 C19:C26 B20:B23 B29:B33 C29:C34 B36:C42 B46:B51 C49 C62:C63">
    <cfRule type="notContainsBlanks" dxfId="5" priority="1">
      <formula>LEN(TRIM(B3))&gt;0</formula>
    </cfRule>
  </conditionalFormatting>
  <hyperlinks>
    <hyperlink ref="E4" r:id="rId1" xr:uid="{00000000-0004-0000-2200-000000000000}"/>
    <hyperlink ref="F15" r:id="rId2" xr:uid="{00000000-0004-0000-2200-000001000000}"/>
    <hyperlink ref="E45" r:id="rId3" xr:uid="{00000000-0004-0000-2200-000002000000}"/>
    <hyperlink ref="E46" r:id="rId4" xr:uid="{00000000-0004-0000-2200-000003000000}"/>
    <hyperlink ref="F73" r:id="rId5" xr:uid="{00000000-0004-0000-2200-000004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outlinePr summaryBelow="0" summaryRight="0"/>
  </sheetPr>
  <dimension ref="A1:I73"/>
  <sheetViews>
    <sheetView workbookViewId="0">
      <selection sqref="A1:XFD1048576"/>
    </sheetView>
  </sheetViews>
  <sheetFormatPr baseColWidth="10" defaultColWidth="14.5" defaultRowHeight="13"/>
  <cols>
    <col min="1" max="1" width="12.5" customWidth="1"/>
    <col min="2" max="2" width="24" customWidth="1"/>
    <col min="3" max="3" width="18.33203125" customWidth="1"/>
    <col min="6" max="7" width="22.5" customWidth="1"/>
  </cols>
  <sheetData>
    <row r="1" spans="1:9" ht="56">
      <c r="A1" s="17" t="s">
        <v>759</v>
      </c>
      <c r="B1" s="17" t="s">
        <v>760</v>
      </c>
      <c r="C1" s="17" t="s">
        <v>2</v>
      </c>
      <c r="D1" s="17" t="s">
        <v>3</v>
      </c>
      <c r="E1" s="17" t="s">
        <v>4</v>
      </c>
      <c r="F1" s="17" t="s">
        <v>5</v>
      </c>
      <c r="G1" s="17" t="s">
        <v>6</v>
      </c>
      <c r="H1" s="17" t="s">
        <v>7</v>
      </c>
    </row>
    <row r="2" spans="1:9">
      <c r="A2" s="232" t="s">
        <v>8</v>
      </c>
      <c r="B2" s="222"/>
      <c r="C2" s="222"/>
      <c r="D2" s="222"/>
      <c r="E2" s="223"/>
      <c r="F2" s="233">
        <v>43941</v>
      </c>
      <c r="G2" s="222"/>
      <c r="H2" s="223"/>
    </row>
    <row r="3" spans="1:9" ht="168">
      <c r="A3" s="17">
        <v>1</v>
      </c>
      <c r="B3" s="17" t="s">
        <v>1899</v>
      </c>
      <c r="C3" s="17" t="s">
        <v>1234</v>
      </c>
      <c r="D3" s="17" t="s">
        <v>330</v>
      </c>
      <c r="E3" s="17" t="s">
        <v>2180</v>
      </c>
      <c r="F3" s="17" t="s">
        <v>1270</v>
      </c>
      <c r="G3" s="17" t="s">
        <v>1654</v>
      </c>
      <c r="H3" s="17" t="s">
        <v>302</v>
      </c>
    </row>
    <row r="4" spans="1:9" ht="42">
      <c r="A4" s="242">
        <v>2</v>
      </c>
      <c r="B4" s="17" t="s">
        <v>1681</v>
      </c>
      <c r="C4" s="102"/>
      <c r="D4" s="17" t="s">
        <v>26</v>
      </c>
      <c r="E4" s="46" t="s">
        <v>2181</v>
      </c>
      <c r="F4" s="17" t="s">
        <v>2183</v>
      </c>
      <c r="G4" s="17" t="s">
        <v>254</v>
      </c>
      <c r="H4" s="17" t="s">
        <v>32</v>
      </c>
    </row>
    <row r="5" spans="1:9" ht="112">
      <c r="A5" s="231"/>
      <c r="B5" s="17" t="s">
        <v>1687</v>
      </c>
      <c r="C5" s="17" t="s">
        <v>1688</v>
      </c>
      <c r="D5" s="17" t="s">
        <v>26</v>
      </c>
      <c r="E5" s="140" t="s">
        <v>2184</v>
      </c>
      <c r="F5" s="17" t="s">
        <v>1697</v>
      </c>
      <c r="G5" s="17" t="s">
        <v>1698</v>
      </c>
      <c r="H5" s="17" t="s">
        <v>1699</v>
      </c>
    </row>
    <row r="6" spans="1:9" ht="98">
      <c r="A6" s="17">
        <v>3</v>
      </c>
      <c r="B6" s="17" t="s">
        <v>2191</v>
      </c>
      <c r="C6" s="17" t="s">
        <v>2192</v>
      </c>
      <c r="D6" s="17" t="s">
        <v>26</v>
      </c>
      <c r="E6" s="17" t="s">
        <v>2193</v>
      </c>
      <c r="F6" s="17" t="s">
        <v>2194</v>
      </c>
      <c r="G6" s="17" t="s">
        <v>2195</v>
      </c>
      <c r="H6" s="17" t="s">
        <v>2196</v>
      </c>
    </row>
    <row r="7" spans="1:9" ht="409.6">
      <c r="A7" s="17">
        <v>4</v>
      </c>
      <c r="B7" s="17" t="s">
        <v>777</v>
      </c>
      <c r="C7" s="17" t="s">
        <v>26</v>
      </c>
      <c r="D7" s="175" t="s">
        <v>2182</v>
      </c>
      <c r="E7" s="17" t="s">
        <v>2185</v>
      </c>
      <c r="F7" s="17"/>
      <c r="G7" s="17" t="s">
        <v>1143</v>
      </c>
      <c r="H7" s="17"/>
      <c r="I7" s="17"/>
    </row>
    <row r="8" spans="1:9" ht="42">
      <c r="A8" s="242">
        <v>5</v>
      </c>
      <c r="B8" s="17" t="s">
        <v>2200</v>
      </c>
      <c r="C8" s="17" t="s">
        <v>2202</v>
      </c>
      <c r="D8" s="17" t="s">
        <v>2203</v>
      </c>
      <c r="E8" s="17" t="s">
        <v>2204</v>
      </c>
      <c r="F8" s="17" t="s">
        <v>1590</v>
      </c>
      <c r="G8" s="74"/>
      <c r="H8" s="74"/>
    </row>
    <row r="9" spans="1:9" ht="70">
      <c r="A9" s="231"/>
      <c r="B9" s="17" t="s">
        <v>2205</v>
      </c>
      <c r="C9" s="17" t="s">
        <v>1773</v>
      </c>
      <c r="D9" s="17" t="s">
        <v>26</v>
      </c>
      <c r="E9" s="17" t="s">
        <v>2206</v>
      </c>
      <c r="F9" s="17" t="s">
        <v>2207</v>
      </c>
      <c r="G9" s="74"/>
      <c r="H9" s="74"/>
    </row>
    <row r="10" spans="1:9" ht="84">
      <c r="A10" s="17">
        <v>6</v>
      </c>
      <c r="B10" s="17" t="s">
        <v>843</v>
      </c>
      <c r="C10" s="17" t="s">
        <v>1038</v>
      </c>
      <c r="D10" s="17" t="s">
        <v>2208</v>
      </c>
      <c r="E10" s="17" t="s">
        <v>2209</v>
      </c>
      <c r="F10" s="17" t="s">
        <v>2210</v>
      </c>
      <c r="G10" s="17" t="s">
        <v>2211</v>
      </c>
      <c r="H10" s="17" t="s">
        <v>32</v>
      </c>
    </row>
    <row r="11" spans="1:9" ht="98">
      <c r="A11" s="242">
        <v>7</v>
      </c>
      <c r="B11" s="17" t="s">
        <v>870</v>
      </c>
      <c r="C11" s="17" t="s">
        <v>47</v>
      </c>
      <c r="D11" s="17" t="s">
        <v>26</v>
      </c>
      <c r="E11" s="17" t="s">
        <v>2212</v>
      </c>
      <c r="F11" s="17" t="s">
        <v>2213</v>
      </c>
      <c r="G11" s="17" t="s">
        <v>1398</v>
      </c>
      <c r="H11" s="17" t="s">
        <v>51</v>
      </c>
    </row>
    <row r="12" spans="1:9" ht="182">
      <c r="A12" s="231"/>
      <c r="B12" s="17" t="s">
        <v>870</v>
      </c>
      <c r="C12" s="17" t="s">
        <v>294</v>
      </c>
      <c r="D12" s="17" t="s">
        <v>26</v>
      </c>
      <c r="E12" s="17" t="s">
        <v>2214</v>
      </c>
      <c r="F12" s="17" t="s">
        <v>1090</v>
      </c>
      <c r="G12" s="17" t="s">
        <v>1091</v>
      </c>
      <c r="H12" s="17" t="s">
        <v>299</v>
      </c>
    </row>
    <row r="13" spans="1:9">
      <c r="A13" s="102"/>
      <c r="B13" s="102"/>
      <c r="C13" s="102"/>
      <c r="D13" s="74"/>
      <c r="E13" s="74"/>
      <c r="F13" s="74"/>
      <c r="G13" s="74"/>
      <c r="H13" s="74"/>
    </row>
    <row r="14" spans="1:9">
      <c r="A14" s="232" t="s">
        <v>46</v>
      </c>
      <c r="B14" s="222"/>
      <c r="C14" s="222"/>
      <c r="D14" s="222"/>
      <c r="E14" s="223"/>
      <c r="F14" s="233">
        <v>43942</v>
      </c>
      <c r="G14" s="222"/>
      <c r="H14" s="223"/>
    </row>
    <row r="15" spans="1:9" ht="98">
      <c r="A15" s="17">
        <v>1</v>
      </c>
      <c r="B15" s="17" t="s">
        <v>2191</v>
      </c>
      <c r="C15" s="17" t="s">
        <v>1193</v>
      </c>
      <c r="D15" s="17" t="s">
        <v>26</v>
      </c>
      <c r="E15" s="17" t="s">
        <v>2217</v>
      </c>
      <c r="F15" s="17" t="s">
        <v>2218</v>
      </c>
      <c r="G15" s="17" t="s">
        <v>2219</v>
      </c>
      <c r="H15" s="17" t="s">
        <v>2220</v>
      </c>
    </row>
    <row r="16" spans="1:9" ht="70">
      <c r="A16" s="17">
        <v>2</v>
      </c>
      <c r="B16" s="17" t="s">
        <v>1556</v>
      </c>
      <c r="C16" s="17" t="s">
        <v>1193</v>
      </c>
      <c r="D16" s="17" t="s">
        <v>26</v>
      </c>
      <c r="E16" s="17" t="s">
        <v>2223</v>
      </c>
      <c r="F16" s="17" t="s">
        <v>2225</v>
      </c>
      <c r="G16" s="17" t="s">
        <v>2227</v>
      </c>
      <c r="H16" s="17" t="s">
        <v>386</v>
      </c>
    </row>
    <row r="17" spans="1:8" ht="56">
      <c r="A17" s="17">
        <v>3</v>
      </c>
      <c r="B17" s="17" t="s">
        <v>1495</v>
      </c>
      <c r="C17" s="17" t="s">
        <v>2052</v>
      </c>
      <c r="D17" s="17" t="s">
        <v>26</v>
      </c>
      <c r="E17" s="17" t="s">
        <v>2229</v>
      </c>
      <c r="F17" s="17" t="s">
        <v>1805</v>
      </c>
      <c r="G17" s="17"/>
      <c r="H17" s="17" t="s">
        <v>2201</v>
      </c>
    </row>
    <row r="18" spans="1:8" ht="112">
      <c r="A18" s="242">
        <v>4</v>
      </c>
      <c r="B18" s="17" t="s">
        <v>201</v>
      </c>
      <c r="C18" s="17" t="s">
        <v>812</v>
      </c>
      <c r="D18" s="17" t="s">
        <v>228</v>
      </c>
      <c r="E18" s="17" t="s">
        <v>2215</v>
      </c>
      <c r="F18" s="17" t="s">
        <v>2231</v>
      </c>
      <c r="G18" s="93" t="s">
        <v>1027</v>
      </c>
      <c r="H18" s="17" t="s">
        <v>280</v>
      </c>
    </row>
    <row r="19" spans="1:8" ht="56">
      <c r="A19" s="230"/>
      <c r="B19" s="17" t="s">
        <v>201</v>
      </c>
      <c r="C19" s="17" t="s">
        <v>2221</v>
      </c>
      <c r="D19" s="17" t="s">
        <v>2232</v>
      </c>
      <c r="E19" s="17" t="s">
        <v>579</v>
      </c>
      <c r="F19" s="17" t="s">
        <v>2233</v>
      </c>
      <c r="G19" s="17" t="s">
        <v>2226</v>
      </c>
      <c r="H19" s="17" t="s">
        <v>280</v>
      </c>
    </row>
    <row r="20" spans="1:8" ht="56">
      <c r="A20" s="231"/>
      <c r="B20" s="17" t="s">
        <v>201</v>
      </c>
      <c r="C20" s="17" t="s">
        <v>2228</v>
      </c>
      <c r="D20" s="17" t="s">
        <v>2234</v>
      </c>
      <c r="E20" s="17" t="s">
        <v>2235</v>
      </c>
      <c r="F20" s="96" t="s">
        <v>2236</v>
      </c>
      <c r="G20" s="17" t="s">
        <v>2226</v>
      </c>
      <c r="H20" s="17" t="s">
        <v>280</v>
      </c>
    </row>
    <row r="21" spans="1:8" ht="187">
      <c r="A21" s="17">
        <v>5</v>
      </c>
      <c r="B21" s="17" t="s">
        <v>1258</v>
      </c>
      <c r="C21" s="17" t="s">
        <v>1773</v>
      </c>
      <c r="D21" s="17" t="s">
        <v>427</v>
      </c>
      <c r="E21" s="175" t="s">
        <v>2240</v>
      </c>
      <c r="F21" s="17" t="s">
        <v>2241</v>
      </c>
      <c r="G21" s="17" t="s">
        <v>2243</v>
      </c>
      <c r="H21" s="17" t="s">
        <v>2244</v>
      </c>
    </row>
    <row r="22" spans="1:8" ht="28">
      <c r="A22" s="242">
        <v>6</v>
      </c>
      <c r="B22" s="17" t="s">
        <v>2249</v>
      </c>
      <c r="C22" s="17" t="s">
        <v>2221</v>
      </c>
      <c r="D22" s="17" t="s">
        <v>228</v>
      </c>
      <c r="E22" s="74"/>
      <c r="F22" s="74"/>
      <c r="G22" s="74"/>
      <c r="H22" s="74"/>
    </row>
    <row r="23" spans="1:8" ht="42">
      <c r="A23" s="231"/>
      <c r="B23" s="17" t="s">
        <v>2250</v>
      </c>
      <c r="C23" s="17" t="s">
        <v>2252</v>
      </c>
      <c r="D23" s="17" t="s">
        <v>2254</v>
      </c>
      <c r="E23" s="17" t="s">
        <v>2255</v>
      </c>
      <c r="F23" s="17" t="s">
        <v>2256</v>
      </c>
      <c r="G23" s="17" t="s">
        <v>2257</v>
      </c>
      <c r="H23" s="17" t="s">
        <v>2258</v>
      </c>
    </row>
    <row r="24" spans="1:8">
      <c r="A24" s="102"/>
      <c r="B24" s="102"/>
      <c r="C24" s="102"/>
      <c r="D24" s="74"/>
      <c r="E24" s="74"/>
      <c r="F24" s="74"/>
      <c r="G24" s="74"/>
      <c r="H24" s="74"/>
    </row>
    <row r="25" spans="1:8">
      <c r="A25" s="232" t="s">
        <v>82</v>
      </c>
      <c r="B25" s="222"/>
      <c r="C25" s="222"/>
      <c r="D25" s="222"/>
      <c r="E25" s="223"/>
      <c r="F25" s="233">
        <v>43943</v>
      </c>
      <c r="G25" s="222"/>
      <c r="H25" s="223"/>
    </row>
    <row r="26" spans="1:8" ht="28">
      <c r="A26" s="17">
        <v>1</v>
      </c>
      <c r="B26" s="17" t="s">
        <v>25</v>
      </c>
      <c r="C26" s="17" t="s">
        <v>2261</v>
      </c>
      <c r="D26" s="17" t="s">
        <v>2262</v>
      </c>
      <c r="E26" s="17" t="s">
        <v>2263</v>
      </c>
      <c r="F26" s="17" t="s">
        <v>2264</v>
      </c>
      <c r="G26" s="17" t="s">
        <v>862</v>
      </c>
      <c r="H26" s="17" t="s">
        <v>845</v>
      </c>
    </row>
    <row r="27" spans="1:8" ht="42">
      <c r="A27" s="242">
        <v>2</v>
      </c>
      <c r="B27" s="17" t="s">
        <v>201</v>
      </c>
      <c r="C27" s="17" t="s">
        <v>812</v>
      </c>
      <c r="D27" s="52" t="s">
        <v>1081</v>
      </c>
      <c r="E27" s="17" t="s">
        <v>2239</v>
      </c>
      <c r="F27" s="52" t="s">
        <v>2231</v>
      </c>
      <c r="G27" s="93" t="s">
        <v>1047</v>
      </c>
      <c r="H27" s="17" t="s">
        <v>280</v>
      </c>
    </row>
    <row r="28" spans="1:8" ht="56">
      <c r="A28" s="230"/>
      <c r="B28" s="17" t="s">
        <v>201</v>
      </c>
      <c r="C28" s="17" t="s">
        <v>2221</v>
      </c>
      <c r="D28" s="17" t="s">
        <v>2222</v>
      </c>
      <c r="E28" s="17" t="s">
        <v>579</v>
      </c>
      <c r="F28" s="17" t="s">
        <v>2233</v>
      </c>
      <c r="G28" s="17" t="s">
        <v>2266</v>
      </c>
      <c r="H28" s="17" t="s">
        <v>280</v>
      </c>
    </row>
    <row r="29" spans="1:8" ht="56">
      <c r="A29" s="231"/>
      <c r="B29" s="17" t="s">
        <v>201</v>
      </c>
      <c r="C29" s="17" t="s">
        <v>2228</v>
      </c>
      <c r="D29" s="17" t="s">
        <v>2222</v>
      </c>
      <c r="E29" s="17" t="s">
        <v>2267</v>
      </c>
      <c r="F29" s="17" t="s">
        <v>2268</v>
      </c>
      <c r="G29" s="17" t="s">
        <v>2266</v>
      </c>
      <c r="H29" s="17" t="s">
        <v>280</v>
      </c>
    </row>
    <row r="30" spans="1:8" ht="84">
      <c r="A30" s="254">
        <v>3</v>
      </c>
      <c r="B30" s="242" t="s">
        <v>1544</v>
      </c>
      <c r="C30" s="242" t="s">
        <v>1546</v>
      </c>
      <c r="D30" s="242" t="s">
        <v>26</v>
      </c>
      <c r="E30" s="144" t="str">
        <f>HYPERLINK("https://drive.google.com/file/d/14cmaZZDe8kJjRlf_aGZMN4HsaWTO5GPr/view?usp=sharing","Ссылка на презентацию. Параграф 55. Вычисления в языке Python (повторение)")</f>
        <v>Ссылка на презентацию. Параграф 55. Вычисления в языке Python (повторение)</v>
      </c>
      <c r="F30" s="181" t="str">
        <f>HYPERLINK("http://kpolyakov.spb.ru/school/test10bu/py38.htm","Пройти тест по ссылке. Результат прислать на почту kirill.shubarin@gmail.com")</f>
        <v>Пройти тест по ссылке. Результат прислать на почту kirill.shubarin@gmail.com</v>
      </c>
      <c r="G30" s="242" t="s">
        <v>2297</v>
      </c>
      <c r="H30" s="242" t="s">
        <v>2298</v>
      </c>
    </row>
    <row r="31" spans="1:8" ht="70">
      <c r="A31" s="230"/>
      <c r="B31" s="231"/>
      <c r="C31" s="231"/>
      <c r="D31" s="231"/>
      <c r="E31" s="142" t="str">
        <f>HYPERLINK("https://media.prosv.ru/static/books-viewer/index.html?path=/media/ebook/329369/","Ссылка на электронный учебник. Страница 155-161")</f>
        <v>Ссылка на электронный учебник. Страница 155-161</v>
      </c>
      <c r="F31" s="186" t="s">
        <v>2304</v>
      </c>
      <c r="G31" s="231"/>
      <c r="H31" s="231"/>
    </row>
    <row r="32" spans="1:8" ht="70">
      <c r="A32" s="230"/>
      <c r="B32" s="242" t="s">
        <v>1544</v>
      </c>
      <c r="C32" s="242" t="s">
        <v>1643</v>
      </c>
      <c r="D32" s="242" t="s">
        <v>26</v>
      </c>
      <c r="E32" s="144" t="str">
        <f>HYPERLINK("https://drive.google.com/file/d/14cmaZZDe8kJjRlf_aGZMN4HsaWTO5GPr/view?usp=sharing","Ссылка на презентацию. Параграф 55. Вычисления в языке Python")</f>
        <v>Ссылка на презентацию. Параграф 55. Вычисления в языке Python</v>
      </c>
      <c r="F32" s="251" t="str">
        <f>HYPERLINK("http://kpolyakov.spb.ru/school/test10bu/py38.htm","Пройти тест по ссылке. Результат прислать на почту inf641.214@gmail.com")</f>
        <v>Пройти тест по ссылке. Результат прислать на почту inf641.214@gmail.com</v>
      </c>
      <c r="G32" s="252" t="s">
        <v>2327</v>
      </c>
      <c r="H32" s="242" t="s">
        <v>819</v>
      </c>
    </row>
    <row r="33" spans="1:8">
      <c r="A33" s="230"/>
      <c r="B33" s="230"/>
      <c r="C33" s="230"/>
      <c r="D33" s="230"/>
      <c r="E33" s="246" t="str">
        <f>HYPERLINK("https://media.prosv.ru/static/books-viewer/index.html?path=/media/ebook/329369/","Ссылка на электронный учебник. Страница 155-161")</f>
        <v>Ссылка на электронный учебник. Страница 155-161</v>
      </c>
      <c r="F33" s="230"/>
      <c r="G33" s="227"/>
      <c r="H33" s="230"/>
    </row>
    <row r="34" spans="1:8">
      <c r="A34" s="231"/>
      <c r="B34" s="231"/>
      <c r="C34" s="231"/>
      <c r="D34" s="231"/>
      <c r="E34" s="231"/>
      <c r="F34" s="231"/>
      <c r="G34" s="253"/>
      <c r="H34" s="231"/>
    </row>
    <row r="35" spans="1:8" ht="126">
      <c r="A35" s="17">
        <v>4</v>
      </c>
      <c r="B35" s="17" t="s">
        <v>2191</v>
      </c>
      <c r="C35" s="17" t="s">
        <v>2336</v>
      </c>
      <c r="D35" s="17" t="s">
        <v>26</v>
      </c>
      <c r="E35" s="17" t="s">
        <v>2338</v>
      </c>
      <c r="F35" s="17" t="s">
        <v>2339</v>
      </c>
      <c r="G35" s="17" t="s">
        <v>2340</v>
      </c>
      <c r="H35" s="74"/>
    </row>
    <row r="36" spans="1:8" ht="42">
      <c r="A36" s="242">
        <v>5</v>
      </c>
      <c r="B36" s="17" t="s">
        <v>201</v>
      </c>
      <c r="C36" s="17" t="s">
        <v>812</v>
      </c>
      <c r="D36" s="17" t="s">
        <v>2342</v>
      </c>
      <c r="E36" s="17" t="s">
        <v>2253</v>
      </c>
      <c r="F36" s="44" t="s">
        <v>2231</v>
      </c>
      <c r="G36" s="93" t="s">
        <v>1047</v>
      </c>
      <c r="H36" s="17" t="s">
        <v>280</v>
      </c>
    </row>
    <row r="37" spans="1:8" ht="56">
      <c r="A37" s="230"/>
      <c r="B37" s="17" t="s">
        <v>201</v>
      </c>
      <c r="C37" s="17" t="s">
        <v>2221</v>
      </c>
      <c r="D37" s="17" t="s">
        <v>2343</v>
      </c>
      <c r="E37" s="17" t="s">
        <v>2344</v>
      </c>
      <c r="F37" s="17" t="s">
        <v>2233</v>
      </c>
      <c r="G37" s="17" t="s">
        <v>2266</v>
      </c>
      <c r="H37" s="17" t="s">
        <v>280</v>
      </c>
    </row>
    <row r="38" spans="1:8" ht="56">
      <c r="A38" s="231"/>
      <c r="B38" s="17" t="s">
        <v>201</v>
      </c>
      <c r="C38" s="17" t="s">
        <v>2228</v>
      </c>
      <c r="D38" s="17" t="s">
        <v>2343</v>
      </c>
      <c r="E38" s="17" t="s">
        <v>2344</v>
      </c>
      <c r="F38" s="17" t="s">
        <v>2348</v>
      </c>
      <c r="G38" s="17" t="s">
        <v>2266</v>
      </c>
      <c r="H38" s="17" t="s">
        <v>280</v>
      </c>
    </row>
    <row r="39" spans="1:8" ht="42">
      <c r="A39" s="17">
        <v>6</v>
      </c>
      <c r="B39" s="17" t="s">
        <v>843</v>
      </c>
      <c r="C39" s="17" t="s">
        <v>1038</v>
      </c>
      <c r="D39" s="17" t="s">
        <v>2349</v>
      </c>
      <c r="E39" s="17" t="s">
        <v>2350</v>
      </c>
      <c r="F39" s="17" t="s">
        <v>2352</v>
      </c>
      <c r="G39" s="17" t="s">
        <v>501</v>
      </c>
      <c r="H39" s="17" t="s">
        <v>664</v>
      </c>
    </row>
    <row r="40" spans="1:8" ht="84">
      <c r="A40" s="17">
        <v>7</v>
      </c>
      <c r="B40" s="17" t="s">
        <v>899</v>
      </c>
      <c r="C40" s="17" t="s">
        <v>900</v>
      </c>
      <c r="D40" s="17" t="s">
        <v>26</v>
      </c>
      <c r="E40" s="17" t="s">
        <v>2356</v>
      </c>
      <c r="F40" s="17" t="s">
        <v>1212</v>
      </c>
      <c r="G40" s="103">
        <v>43950</v>
      </c>
      <c r="H40" s="17" t="s">
        <v>1213</v>
      </c>
    </row>
    <row r="41" spans="1:8">
      <c r="A41" s="102"/>
      <c r="B41" s="102"/>
      <c r="C41" s="102"/>
      <c r="D41" s="74"/>
      <c r="E41" s="74"/>
      <c r="F41" s="74"/>
      <c r="G41" s="74"/>
      <c r="H41" s="74"/>
    </row>
    <row r="42" spans="1:8">
      <c r="A42" s="232" t="s">
        <v>109</v>
      </c>
      <c r="B42" s="222"/>
      <c r="C42" s="222"/>
      <c r="D42" s="222"/>
      <c r="E42" s="223"/>
      <c r="F42" s="233">
        <v>43944</v>
      </c>
      <c r="G42" s="222"/>
      <c r="H42" s="223"/>
    </row>
    <row r="43" spans="1:8" ht="70">
      <c r="A43" s="242">
        <v>1</v>
      </c>
      <c r="B43" s="17" t="s">
        <v>201</v>
      </c>
      <c r="C43" s="17" t="s">
        <v>812</v>
      </c>
      <c r="D43" s="53" t="s">
        <v>228</v>
      </c>
      <c r="E43" s="17" t="s">
        <v>2269</v>
      </c>
      <c r="F43" s="17" t="s">
        <v>2366</v>
      </c>
      <c r="G43" s="93" t="s">
        <v>924</v>
      </c>
      <c r="H43" s="17" t="s">
        <v>280</v>
      </c>
    </row>
    <row r="44" spans="1:8" ht="56">
      <c r="A44" s="230"/>
      <c r="B44" s="17" t="s">
        <v>201</v>
      </c>
      <c r="C44" s="17" t="s">
        <v>2221</v>
      </c>
      <c r="D44" s="17" t="s">
        <v>2367</v>
      </c>
      <c r="E44" s="17" t="s">
        <v>579</v>
      </c>
      <c r="F44" s="17" t="s">
        <v>2368</v>
      </c>
      <c r="G44" s="17" t="s">
        <v>2332</v>
      </c>
      <c r="H44" s="17" t="s">
        <v>2369</v>
      </c>
    </row>
    <row r="45" spans="1:8" ht="56">
      <c r="A45" s="231"/>
      <c r="B45" s="17" t="s">
        <v>201</v>
      </c>
      <c r="C45" s="17" t="s">
        <v>2228</v>
      </c>
      <c r="D45" s="17" t="s">
        <v>2367</v>
      </c>
      <c r="E45" s="17" t="s">
        <v>579</v>
      </c>
      <c r="F45" s="17" t="s">
        <v>2366</v>
      </c>
      <c r="G45" s="17" t="s">
        <v>2332</v>
      </c>
      <c r="H45" s="17" t="s">
        <v>280</v>
      </c>
    </row>
    <row r="46" spans="1:8" ht="42">
      <c r="A46" s="242">
        <v>2</v>
      </c>
      <c r="B46" s="17" t="s">
        <v>870</v>
      </c>
      <c r="C46" s="17" t="s">
        <v>47</v>
      </c>
      <c r="D46" s="17" t="s">
        <v>26</v>
      </c>
      <c r="E46" s="11" t="s">
        <v>2265</v>
      </c>
      <c r="F46" s="17" t="s">
        <v>2375</v>
      </c>
      <c r="G46" s="17" t="s">
        <v>1398</v>
      </c>
      <c r="H46" s="17" t="s">
        <v>51</v>
      </c>
    </row>
    <row r="47" spans="1:8" ht="182">
      <c r="A47" s="231"/>
      <c r="B47" s="17" t="s">
        <v>870</v>
      </c>
      <c r="C47" s="17" t="s">
        <v>294</v>
      </c>
      <c r="D47" s="17" t="s">
        <v>2377</v>
      </c>
      <c r="E47" s="17" t="s">
        <v>2214</v>
      </c>
      <c r="F47" s="17" t="s">
        <v>1090</v>
      </c>
      <c r="G47" s="17" t="s">
        <v>1091</v>
      </c>
      <c r="H47" s="17" t="s">
        <v>299</v>
      </c>
    </row>
    <row r="48" spans="1:8" ht="28">
      <c r="A48" s="242">
        <v>3</v>
      </c>
      <c r="B48" s="17" t="s">
        <v>2249</v>
      </c>
      <c r="C48" s="17" t="s">
        <v>2221</v>
      </c>
      <c r="D48" s="17" t="s">
        <v>63</v>
      </c>
      <c r="E48" s="74"/>
      <c r="F48" s="74"/>
      <c r="G48" s="74"/>
      <c r="H48" s="17" t="s">
        <v>280</v>
      </c>
    </row>
    <row r="49" spans="1:8" ht="70">
      <c r="A49" s="231"/>
      <c r="B49" s="17" t="s">
        <v>2250</v>
      </c>
      <c r="C49" s="17" t="s">
        <v>1193</v>
      </c>
      <c r="D49" s="17" t="s">
        <v>2382</v>
      </c>
      <c r="E49" s="17" t="s">
        <v>2383</v>
      </c>
      <c r="F49" s="17" t="s">
        <v>2384</v>
      </c>
      <c r="G49" s="17" t="s">
        <v>2385</v>
      </c>
      <c r="H49" s="17" t="s">
        <v>2258</v>
      </c>
    </row>
    <row r="50" spans="1:8" ht="42">
      <c r="A50" s="242">
        <v>4</v>
      </c>
      <c r="B50" s="17" t="s">
        <v>1681</v>
      </c>
      <c r="C50" s="74"/>
      <c r="D50" s="17" t="s">
        <v>879</v>
      </c>
      <c r="E50" s="46" t="s">
        <v>2181</v>
      </c>
      <c r="F50" s="17" t="s">
        <v>768</v>
      </c>
      <c r="G50" s="17" t="s">
        <v>862</v>
      </c>
      <c r="H50" s="74"/>
    </row>
    <row r="51" spans="1:8" ht="112">
      <c r="A51" s="231"/>
      <c r="B51" s="17" t="s">
        <v>1687</v>
      </c>
      <c r="C51" s="17" t="s">
        <v>1688</v>
      </c>
      <c r="D51" s="17" t="s">
        <v>26</v>
      </c>
      <c r="E51" s="140" t="s">
        <v>2362</v>
      </c>
      <c r="F51" s="17" t="s">
        <v>1697</v>
      </c>
      <c r="G51" s="17" t="s">
        <v>1849</v>
      </c>
      <c r="H51" s="17" t="s">
        <v>1699</v>
      </c>
    </row>
    <row r="52" spans="1:8" ht="98">
      <c r="A52" s="17">
        <v>5</v>
      </c>
      <c r="B52" s="17" t="s">
        <v>1556</v>
      </c>
      <c r="C52" s="17" t="s">
        <v>1193</v>
      </c>
      <c r="D52" s="17" t="s">
        <v>26</v>
      </c>
      <c r="E52" s="17" t="s">
        <v>2397</v>
      </c>
      <c r="F52" s="17" t="s">
        <v>2398</v>
      </c>
      <c r="G52" s="17" t="s">
        <v>2400</v>
      </c>
      <c r="H52" s="17" t="s">
        <v>1931</v>
      </c>
    </row>
    <row r="53" spans="1:8" ht="28">
      <c r="A53" s="17">
        <v>6</v>
      </c>
      <c r="B53" s="17" t="s">
        <v>25</v>
      </c>
      <c r="C53" s="17" t="s">
        <v>1038</v>
      </c>
      <c r="D53" s="17" t="s">
        <v>2402</v>
      </c>
      <c r="E53" s="17" t="s">
        <v>2403</v>
      </c>
      <c r="F53" s="17" t="s">
        <v>2404</v>
      </c>
      <c r="G53" s="17" t="s">
        <v>1151</v>
      </c>
      <c r="H53" s="17" t="s">
        <v>845</v>
      </c>
    </row>
    <row r="54" spans="1:8" ht="28">
      <c r="A54" s="242">
        <v>7</v>
      </c>
      <c r="B54" s="17" t="s">
        <v>201</v>
      </c>
      <c r="C54" s="17" t="s">
        <v>812</v>
      </c>
      <c r="D54" s="17" t="s">
        <v>2406</v>
      </c>
      <c r="E54" s="93" t="s">
        <v>2280</v>
      </c>
      <c r="F54" s="17" t="s">
        <v>2407</v>
      </c>
      <c r="G54" s="93" t="s">
        <v>924</v>
      </c>
      <c r="H54" s="17" t="s">
        <v>280</v>
      </c>
    </row>
    <row r="55" spans="1:8" ht="28">
      <c r="A55" s="230"/>
      <c r="B55" s="17" t="s">
        <v>201</v>
      </c>
      <c r="C55" s="17" t="s">
        <v>2221</v>
      </c>
      <c r="D55" s="17" t="s">
        <v>63</v>
      </c>
      <c r="E55" s="17" t="s">
        <v>579</v>
      </c>
      <c r="F55" s="17" t="s">
        <v>2408</v>
      </c>
      <c r="G55" s="17" t="s">
        <v>2332</v>
      </c>
      <c r="H55" s="17" t="s">
        <v>280</v>
      </c>
    </row>
    <row r="56" spans="1:8" ht="28">
      <c r="A56" s="231"/>
      <c r="B56" s="17" t="s">
        <v>201</v>
      </c>
      <c r="C56" s="17" t="s">
        <v>2228</v>
      </c>
      <c r="D56" s="17" t="s">
        <v>63</v>
      </c>
      <c r="E56" s="17" t="s">
        <v>2411</v>
      </c>
      <c r="F56" s="17" t="s">
        <v>2412</v>
      </c>
      <c r="G56" s="17" t="s">
        <v>2332</v>
      </c>
      <c r="H56" s="17" t="s">
        <v>280</v>
      </c>
    </row>
    <row r="57" spans="1:8">
      <c r="A57" s="74"/>
      <c r="B57" s="74"/>
      <c r="C57" s="74"/>
      <c r="D57" s="74"/>
      <c r="E57" s="74"/>
      <c r="F57" s="74"/>
      <c r="G57" s="74"/>
      <c r="H57" s="74"/>
    </row>
    <row r="58" spans="1:8">
      <c r="A58" s="232" t="s">
        <v>127</v>
      </c>
      <c r="B58" s="222"/>
      <c r="C58" s="222"/>
      <c r="D58" s="222"/>
      <c r="E58" s="223"/>
      <c r="F58" s="233">
        <v>43945</v>
      </c>
      <c r="G58" s="222"/>
      <c r="H58" s="223"/>
    </row>
    <row r="59" spans="1:8" ht="42">
      <c r="A59" s="17">
        <v>1</v>
      </c>
      <c r="B59" s="17" t="s">
        <v>25</v>
      </c>
      <c r="C59" s="17" t="s">
        <v>1038</v>
      </c>
      <c r="D59" s="17" t="s">
        <v>26</v>
      </c>
      <c r="E59" s="17" t="s">
        <v>2420</v>
      </c>
      <c r="F59" s="17" t="s">
        <v>2421</v>
      </c>
      <c r="G59" s="17" t="s">
        <v>1654</v>
      </c>
      <c r="H59" s="17" t="s">
        <v>845</v>
      </c>
    </row>
    <row r="60" spans="1:8" ht="84">
      <c r="A60" s="17">
        <v>2</v>
      </c>
      <c r="B60" s="17" t="s">
        <v>843</v>
      </c>
      <c r="C60" s="17" t="s">
        <v>1038</v>
      </c>
      <c r="D60" s="17" t="s">
        <v>2422</v>
      </c>
      <c r="E60" s="17" t="s">
        <v>2423</v>
      </c>
      <c r="F60" s="17" t="s">
        <v>2424</v>
      </c>
      <c r="G60" s="17" t="s">
        <v>2425</v>
      </c>
      <c r="H60" s="17" t="s">
        <v>386</v>
      </c>
    </row>
    <row r="61" spans="1:8" ht="28">
      <c r="A61" s="242">
        <v>3</v>
      </c>
      <c r="B61" s="17" t="s">
        <v>201</v>
      </c>
      <c r="C61" s="17" t="s">
        <v>812</v>
      </c>
      <c r="D61" s="17" t="s">
        <v>228</v>
      </c>
      <c r="E61" s="17" t="s">
        <v>2393</v>
      </c>
      <c r="F61" s="17" t="s">
        <v>2429</v>
      </c>
      <c r="G61" s="93" t="s">
        <v>964</v>
      </c>
      <c r="H61" s="17" t="s">
        <v>280</v>
      </c>
    </row>
    <row r="62" spans="1:8" ht="28">
      <c r="A62" s="230"/>
      <c r="B62" s="17" t="s">
        <v>201</v>
      </c>
      <c r="C62" s="17" t="s">
        <v>2221</v>
      </c>
      <c r="D62" s="17" t="s">
        <v>2431</v>
      </c>
      <c r="E62" s="17" t="s">
        <v>579</v>
      </c>
      <c r="F62" s="17" t="s">
        <v>2432</v>
      </c>
      <c r="G62" s="17" t="s">
        <v>2433</v>
      </c>
      <c r="H62" s="17" t="s">
        <v>280</v>
      </c>
    </row>
    <row r="63" spans="1:8" ht="56">
      <c r="A63" s="231"/>
      <c r="B63" s="17" t="s">
        <v>201</v>
      </c>
      <c r="C63" s="17" t="s">
        <v>2228</v>
      </c>
      <c r="D63" s="17" t="s">
        <v>2436</v>
      </c>
      <c r="E63" s="17" t="s">
        <v>579</v>
      </c>
      <c r="F63" s="17" t="s">
        <v>2432</v>
      </c>
      <c r="G63" s="17" t="s">
        <v>2433</v>
      </c>
      <c r="H63" s="17" t="s">
        <v>280</v>
      </c>
    </row>
    <row r="64" spans="1:8" ht="56">
      <c r="A64" s="17">
        <v>4</v>
      </c>
      <c r="B64" s="17" t="s">
        <v>1258</v>
      </c>
      <c r="C64" s="11" t="s">
        <v>1773</v>
      </c>
      <c r="D64" s="17" t="s">
        <v>228</v>
      </c>
      <c r="E64" s="17" t="s">
        <v>2417</v>
      </c>
      <c r="F64" s="17" t="s">
        <v>2418</v>
      </c>
      <c r="G64" s="17" t="s">
        <v>2419</v>
      </c>
      <c r="H64" s="17" t="s">
        <v>887</v>
      </c>
    </row>
    <row r="65" spans="1:9" ht="51">
      <c r="A65" s="17">
        <v>5</v>
      </c>
      <c r="B65" s="17" t="s">
        <v>777</v>
      </c>
      <c r="C65" s="17" t="s">
        <v>1773</v>
      </c>
      <c r="D65" s="17" t="s">
        <v>2373</v>
      </c>
      <c r="E65" s="175" t="s">
        <v>2374</v>
      </c>
      <c r="F65" s="17"/>
      <c r="G65" s="17" t="s">
        <v>1143</v>
      </c>
      <c r="H65" s="17" t="s">
        <v>1143</v>
      </c>
      <c r="I65" s="17"/>
    </row>
    <row r="66" spans="1:9">
      <c r="A66" s="74"/>
      <c r="B66" s="74"/>
      <c r="C66" s="74"/>
      <c r="D66" s="74"/>
      <c r="E66" s="74"/>
      <c r="F66" s="74"/>
      <c r="G66" s="74"/>
      <c r="H66" s="74"/>
    </row>
    <row r="67" spans="1:9">
      <c r="A67" s="232" t="s">
        <v>1861</v>
      </c>
      <c r="B67" s="222"/>
      <c r="C67" s="222"/>
      <c r="D67" s="222"/>
      <c r="E67" s="223"/>
      <c r="F67" s="233">
        <v>43946</v>
      </c>
      <c r="G67" s="222"/>
      <c r="H67" s="223"/>
    </row>
    <row r="68" spans="1:9" ht="70">
      <c r="A68" s="242">
        <v>1</v>
      </c>
      <c r="B68" s="17" t="s">
        <v>870</v>
      </c>
      <c r="C68" s="17" t="s">
        <v>47</v>
      </c>
      <c r="D68" s="17" t="s">
        <v>228</v>
      </c>
      <c r="E68" s="17" t="s">
        <v>2438</v>
      </c>
      <c r="F68" s="17" t="s">
        <v>2439</v>
      </c>
      <c r="G68" s="17" t="s">
        <v>1398</v>
      </c>
      <c r="H68" s="17" t="s">
        <v>51</v>
      </c>
    </row>
    <row r="69" spans="1:9" ht="196">
      <c r="A69" s="231"/>
      <c r="B69" s="17" t="s">
        <v>870</v>
      </c>
      <c r="C69" s="17" t="s">
        <v>294</v>
      </c>
      <c r="D69" s="17" t="s">
        <v>26</v>
      </c>
      <c r="E69" s="17" t="s">
        <v>2434</v>
      </c>
      <c r="F69" s="17" t="s">
        <v>2435</v>
      </c>
      <c r="G69" s="192">
        <v>43947</v>
      </c>
      <c r="H69" s="17" t="s">
        <v>664</v>
      </c>
    </row>
    <row r="70" spans="1:9" ht="42">
      <c r="A70" s="17">
        <v>2</v>
      </c>
      <c r="B70" s="17" t="s">
        <v>1495</v>
      </c>
      <c r="C70" s="17" t="s">
        <v>1623</v>
      </c>
      <c r="D70" s="17" t="s">
        <v>26</v>
      </c>
      <c r="E70" s="17" t="s">
        <v>2440</v>
      </c>
      <c r="F70" s="17" t="s">
        <v>2441</v>
      </c>
      <c r="G70" s="17" t="s">
        <v>1654</v>
      </c>
      <c r="H70" s="17" t="s">
        <v>51</v>
      </c>
    </row>
    <row r="71" spans="1:9" ht="56">
      <c r="A71" s="17">
        <v>3</v>
      </c>
      <c r="B71" s="17" t="s">
        <v>864</v>
      </c>
      <c r="C71" s="17" t="s">
        <v>865</v>
      </c>
      <c r="D71" s="17" t="s">
        <v>228</v>
      </c>
      <c r="E71" s="17" t="s">
        <v>2442</v>
      </c>
      <c r="F71" s="17" t="s">
        <v>2443</v>
      </c>
      <c r="G71" s="17" t="s">
        <v>868</v>
      </c>
      <c r="H71" s="17" t="s">
        <v>664</v>
      </c>
    </row>
    <row r="72" spans="1:9" ht="187">
      <c r="A72" s="17">
        <v>4</v>
      </c>
      <c r="B72" s="17" t="s">
        <v>777</v>
      </c>
      <c r="C72" s="17" t="s">
        <v>1773</v>
      </c>
      <c r="D72" s="17" t="s">
        <v>228</v>
      </c>
      <c r="E72" s="175" t="s">
        <v>2426</v>
      </c>
      <c r="F72" s="17" t="s">
        <v>2427</v>
      </c>
      <c r="G72" s="17" t="s">
        <v>2428</v>
      </c>
      <c r="H72" s="17"/>
    </row>
    <row r="73" spans="1:9" ht="84">
      <c r="A73" s="17">
        <v>5</v>
      </c>
      <c r="B73" s="17" t="s">
        <v>1756</v>
      </c>
      <c r="C73" s="17" t="s">
        <v>1757</v>
      </c>
      <c r="D73" s="17" t="s">
        <v>2444</v>
      </c>
      <c r="E73" s="17" t="s">
        <v>2445</v>
      </c>
      <c r="F73" s="17" t="s">
        <v>1760</v>
      </c>
      <c r="G73" s="17" t="s">
        <v>2446</v>
      </c>
      <c r="H73" s="17" t="s">
        <v>887</v>
      </c>
    </row>
  </sheetData>
  <mergeCells count="39">
    <mergeCell ref="A67:E67"/>
    <mergeCell ref="F67:H67"/>
    <mergeCell ref="A68:A69"/>
    <mergeCell ref="B32:B34"/>
    <mergeCell ref="C32:C34"/>
    <mergeCell ref="A36:A38"/>
    <mergeCell ref="A42:E42"/>
    <mergeCell ref="A43:A45"/>
    <mergeCell ref="A46:A47"/>
    <mergeCell ref="A48:A49"/>
    <mergeCell ref="A50:A51"/>
    <mergeCell ref="A54:A56"/>
    <mergeCell ref="A58:E58"/>
    <mergeCell ref="F58:H58"/>
    <mergeCell ref="A61:A63"/>
    <mergeCell ref="F42:H42"/>
    <mergeCell ref="A18:A20"/>
    <mergeCell ref="A22:A23"/>
    <mergeCell ref="A25:E25"/>
    <mergeCell ref="F25:H25"/>
    <mergeCell ref="A27:A29"/>
    <mergeCell ref="A30:A34"/>
    <mergeCell ref="B30:B31"/>
    <mergeCell ref="D32:D34"/>
    <mergeCell ref="F32:F34"/>
    <mergeCell ref="E33:E34"/>
    <mergeCell ref="G32:G34"/>
    <mergeCell ref="H32:H34"/>
    <mergeCell ref="A14:E14"/>
    <mergeCell ref="F14:H14"/>
    <mergeCell ref="C30:C31"/>
    <mergeCell ref="D30:D31"/>
    <mergeCell ref="G30:G31"/>
    <mergeCell ref="H30:H31"/>
    <mergeCell ref="A2:E2"/>
    <mergeCell ref="F2:H2"/>
    <mergeCell ref="A4:A5"/>
    <mergeCell ref="A8:A9"/>
    <mergeCell ref="A11:A12"/>
  </mergeCells>
  <conditionalFormatting sqref="B3:B9 C3:C4 C6 C8 B11:C13 B15:B16 C15:C17 B19:B22 C19:C24 B27:B35 C27:C36 B38:C41 B43 C43:C45 B46:B51 C56 C63 B65:C65">
    <cfRule type="notContainsBlanks" dxfId="4" priority="1">
      <formula>LEN(TRIM(B3))&gt;0</formula>
    </cfRule>
  </conditionalFormatting>
  <hyperlinks>
    <hyperlink ref="E4" r:id="rId1" xr:uid="{00000000-0004-0000-2300-000000000000}"/>
    <hyperlink ref="E5" r:id="rId2" xr:uid="{00000000-0004-0000-2300-000001000000}"/>
    <hyperlink ref="F20" r:id="rId3" xr:uid="{00000000-0004-0000-2300-000002000000}"/>
    <hyperlink ref="E50" r:id="rId4" xr:uid="{00000000-0004-0000-2300-000003000000}"/>
    <hyperlink ref="E51" r:id="rId5" xr:uid="{00000000-0004-0000-2300-000004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outlinePr summaryBelow="0" summaryRight="0"/>
  </sheetPr>
  <dimension ref="A1:H70"/>
  <sheetViews>
    <sheetView workbookViewId="0">
      <selection sqref="A1:XFD1048576"/>
    </sheetView>
  </sheetViews>
  <sheetFormatPr baseColWidth="10" defaultColWidth="14.5" defaultRowHeight="13"/>
  <cols>
    <col min="1" max="1" width="12.5" customWidth="1"/>
    <col min="2" max="2" width="24" customWidth="1"/>
    <col min="3" max="3" width="18.5" customWidth="1"/>
  </cols>
  <sheetData>
    <row r="1" spans="1:8" ht="56">
      <c r="A1" s="177" t="s">
        <v>759</v>
      </c>
      <c r="B1" s="177" t="s">
        <v>760</v>
      </c>
      <c r="C1" s="177" t="s">
        <v>2</v>
      </c>
      <c r="D1" s="177" t="s">
        <v>3</v>
      </c>
      <c r="E1" s="177" t="s">
        <v>4</v>
      </c>
      <c r="F1" s="177" t="s">
        <v>5</v>
      </c>
      <c r="G1" s="177" t="s">
        <v>6</v>
      </c>
      <c r="H1" s="177" t="s">
        <v>7</v>
      </c>
    </row>
    <row r="2" spans="1:8">
      <c r="A2" s="255" t="s">
        <v>8</v>
      </c>
      <c r="B2" s="222"/>
      <c r="C2" s="222"/>
      <c r="D2" s="222"/>
      <c r="E2" s="223"/>
      <c r="F2" s="256">
        <v>43941</v>
      </c>
      <c r="G2" s="222"/>
      <c r="H2" s="223"/>
    </row>
    <row r="3" spans="1:8" ht="42">
      <c r="A3" s="177">
        <v>1</v>
      </c>
      <c r="B3" s="177" t="s">
        <v>777</v>
      </c>
      <c r="C3" s="177" t="s">
        <v>1773</v>
      </c>
      <c r="D3" s="177" t="s">
        <v>427</v>
      </c>
      <c r="E3" s="178" t="s">
        <v>2285</v>
      </c>
      <c r="F3" s="177" t="s">
        <v>2286</v>
      </c>
      <c r="G3" s="177" t="s">
        <v>2287</v>
      </c>
      <c r="H3" s="177" t="s">
        <v>1143</v>
      </c>
    </row>
    <row r="4" spans="1:8" ht="42">
      <c r="A4" s="177">
        <v>2</v>
      </c>
      <c r="B4" s="177" t="s">
        <v>25</v>
      </c>
      <c r="C4" s="177" t="s">
        <v>1038</v>
      </c>
      <c r="D4" s="177" t="s">
        <v>26</v>
      </c>
      <c r="E4" s="179" t="s">
        <v>2288</v>
      </c>
      <c r="F4" s="177" t="s">
        <v>2289</v>
      </c>
      <c r="G4" s="177" t="s">
        <v>254</v>
      </c>
      <c r="H4" s="177" t="s">
        <v>845</v>
      </c>
    </row>
    <row r="5" spans="1:8" ht="56">
      <c r="A5" s="177">
        <v>3</v>
      </c>
      <c r="B5" s="177" t="s">
        <v>1495</v>
      </c>
      <c r="C5" s="177" t="s">
        <v>1497</v>
      </c>
      <c r="D5" s="177" t="s">
        <v>26</v>
      </c>
      <c r="E5" s="177" t="s">
        <v>2290</v>
      </c>
      <c r="F5" s="177" t="s">
        <v>1805</v>
      </c>
      <c r="G5" s="177"/>
      <c r="H5" s="177" t="s">
        <v>51</v>
      </c>
    </row>
    <row r="6" spans="1:8" ht="56">
      <c r="A6" s="177">
        <v>4</v>
      </c>
      <c r="B6" s="177" t="s">
        <v>843</v>
      </c>
      <c r="C6" s="177" t="s">
        <v>1038</v>
      </c>
      <c r="D6" s="177" t="s">
        <v>2291</v>
      </c>
      <c r="E6" s="177" t="s">
        <v>2292</v>
      </c>
      <c r="F6" s="177" t="s">
        <v>2293</v>
      </c>
      <c r="G6" s="177" t="s">
        <v>301</v>
      </c>
      <c r="H6" s="177" t="s">
        <v>45</v>
      </c>
    </row>
    <row r="7" spans="1:8" ht="98">
      <c r="A7" s="177">
        <v>5</v>
      </c>
      <c r="B7" s="177" t="s">
        <v>899</v>
      </c>
      <c r="C7" s="177"/>
      <c r="D7" s="177" t="s">
        <v>26</v>
      </c>
      <c r="E7" s="177" t="s">
        <v>2294</v>
      </c>
      <c r="F7" s="17" t="s">
        <v>1212</v>
      </c>
      <c r="G7" s="180">
        <v>43951</v>
      </c>
      <c r="H7" s="177" t="s">
        <v>1213</v>
      </c>
    </row>
    <row r="8" spans="1:8" ht="238">
      <c r="A8" s="177">
        <v>6</v>
      </c>
      <c r="B8" s="177" t="s">
        <v>1258</v>
      </c>
      <c r="C8" s="177" t="s">
        <v>1773</v>
      </c>
      <c r="D8" s="177" t="s">
        <v>26</v>
      </c>
      <c r="E8" s="177" t="s">
        <v>2295</v>
      </c>
      <c r="F8" s="177" t="s">
        <v>2296</v>
      </c>
      <c r="G8" s="177" t="s">
        <v>1143</v>
      </c>
      <c r="H8" s="177" t="s">
        <v>1143</v>
      </c>
    </row>
    <row r="9" spans="1:8">
      <c r="A9" s="182"/>
      <c r="B9" s="182"/>
      <c r="C9" s="183"/>
      <c r="D9" s="183"/>
      <c r="E9" s="183"/>
      <c r="F9" s="183"/>
      <c r="G9" s="183"/>
      <c r="H9" s="183"/>
    </row>
    <row r="10" spans="1:8">
      <c r="A10" s="255" t="s">
        <v>46</v>
      </c>
      <c r="B10" s="222"/>
      <c r="C10" s="222"/>
      <c r="D10" s="222"/>
      <c r="E10" s="223"/>
      <c r="F10" s="256">
        <v>43942</v>
      </c>
      <c r="G10" s="222"/>
      <c r="H10" s="223"/>
    </row>
    <row r="11" spans="1:8" ht="210">
      <c r="A11" s="177">
        <v>1</v>
      </c>
      <c r="B11" s="177" t="s">
        <v>777</v>
      </c>
      <c r="C11" s="177" t="s">
        <v>1773</v>
      </c>
      <c r="D11" s="177" t="s">
        <v>330</v>
      </c>
      <c r="E11" s="184" t="s">
        <v>2299</v>
      </c>
      <c r="F11" s="177" t="s">
        <v>2300</v>
      </c>
      <c r="G11" s="177" t="s">
        <v>2301</v>
      </c>
      <c r="H11" s="177" t="s">
        <v>306</v>
      </c>
    </row>
    <row r="12" spans="1:8" ht="28">
      <c r="A12" s="257">
        <v>2</v>
      </c>
      <c r="B12" s="177" t="s">
        <v>201</v>
      </c>
      <c r="C12" s="177" t="s">
        <v>2221</v>
      </c>
      <c r="D12" s="177" t="s">
        <v>63</v>
      </c>
      <c r="E12" s="177" t="s">
        <v>579</v>
      </c>
      <c r="F12" s="177" t="s">
        <v>2302</v>
      </c>
      <c r="G12" s="177" t="s">
        <v>1781</v>
      </c>
      <c r="H12" s="177" t="s">
        <v>51</v>
      </c>
    </row>
    <row r="13" spans="1:8" ht="56">
      <c r="A13" s="230"/>
      <c r="B13" s="177" t="s">
        <v>201</v>
      </c>
      <c r="C13" s="177" t="s">
        <v>1515</v>
      </c>
      <c r="D13" s="177" t="s">
        <v>63</v>
      </c>
      <c r="E13" s="185" t="s">
        <v>2303</v>
      </c>
      <c r="F13" s="177" t="s">
        <v>1736</v>
      </c>
      <c r="G13" s="177" t="s">
        <v>1781</v>
      </c>
      <c r="H13" s="177" t="s">
        <v>1518</v>
      </c>
    </row>
    <row r="14" spans="1:8" ht="28">
      <c r="A14" s="231"/>
      <c r="B14" s="177" t="s">
        <v>201</v>
      </c>
      <c r="C14" s="177" t="s">
        <v>2228</v>
      </c>
      <c r="D14" s="177" t="s">
        <v>63</v>
      </c>
      <c r="E14" s="177" t="s">
        <v>579</v>
      </c>
      <c r="F14" s="177" t="s">
        <v>2302</v>
      </c>
      <c r="G14" s="177" t="s">
        <v>1781</v>
      </c>
      <c r="H14" s="177" t="s">
        <v>1518</v>
      </c>
    </row>
    <row r="15" spans="1:8" ht="70">
      <c r="A15" s="257">
        <v>3</v>
      </c>
      <c r="B15" s="177" t="s">
        <v>870</v>
      </c>
      <c r="C15" s="177" t="s">
        <v>2305</v>
      </c>
      <c r="D15" s="177" t="s">
        <v>63</v>
      </c>
      <c r="E15" s="177" t="s">
        <v>2306</v>
      </c>
      <c r="F15" s="177" t="s">
        <v>2307</v>
      </c>
      <c r="G15" s="177" t="s">
        <v>1505</v>
      </c>
      <c r="H15" s="177" t="s">
        <v>51</v>
      </c>
    </row>
    <row r="16" spans="1:8" ht="112">
      <c r="A16" s="231"/>
      <c r="B16" s="177" t="s">
        <v>870</v>
      </c>
      <c r="C16" s="177" t="s">
        <v>294</v>
      </c>
      <c r="D16" s="177" t="s">
        <v>26</v>
      </c>
      <c r="E16" s="17" t="s">
        <v>2308</v>
      </c>
      <c r="F16" s="17" t="s">
        <v>1090</v>
      </c>
      <c r="G16" s="17" t="s">
        <v>1091</v>
      </c>
      <c r="H16" s="17" t="s">
        <v>299</v>
      </c>
    </row>
    <row r="17" spans="1:8" ht="112">
      <c r="A17" s="177">
        <v>4</v>
      </c>
      <c r="B17" s="177" t="s">
        <v>1756</v>
      </c>
      <c r="C17" s="177" t="s">
        <v>1757</v>
      </c>
      <c r="D17" s="177" t="s">
        <v>2309</v>
      </c>
      <c r="E17" s="177" t="s">
        <v>2310</v>
      </c>
      <c r="F17" s="17" t="s">
        <v>1760</v>
      </c>
      <c r="G17" s="17" t="s">
        <v>787</v>
      </c>
      <c r="H17" s="17" t="s">
        <v>887</v>
      </c>
    </row>
    <row r="18" spans="1:8" ht="56">
      <c r="A18" s="177">
        <v>5</v>
      </c>
      <c r="B18" s="177" t="s">
        <v>2191</v>
      </c>
      <c r="C18" s="177" t="s">
        <v>2311</v>
      </c>
      <c r="D18" s="177" t="s">
        <v>228</v>
      </c>
      <c r="E18" s="177" t="s">
        <v>2312</v>
      </c>
      <c r="F18" s="177"/>
      <c r="G18" s="177" t="s">
        <v>1746</v>
      </c>
      <c r="H18" s="177" t="s">
        <v>1747</v>
      </c>
    </row>
    <row r="19" spans="1:8" ht="56">
      <c r="A19" s="257">
        <v>6</v>
      </c>
      <c r="B19" s="177" t="s">
        <v>2250</v>
      </c>
      <c r="C19" s="177" t="s">
        <v>1743</v>
      </c>
      <c r="D19" s="177" t="s">
        <v>330</v>
      </c>
      <c r="E19" s="177" t="s">
        <v>2313</v>
      </c>
      <c r="F19" s="177"/>
      <c r="G19" s="177" t="s">
        <v>1746</v>
      </c>
      <c r="H19" s="177" t="s">
        <v>1747</v>
      </c>
    </row>
    <row r="20" spans="1:8" ht="42">
      <c r="A20" s="231"/>
      <c r="B20" s="177" t="s">
        <v>2249</v>
      </c>
      <c r="C20" s="177" t="s">
        <v>1515</v>
      </c>
      <c r="D20" s="187" t="s">
        <v>26</v>
      </c>
      <c r="E20" s="177" t="s">
        <v>2314</v>
      </c>
      <c r="F20" s="187" t="s">
        <v>1918</v>
      </c>
      <c r="G20" s="177" t="s">
        <v>2315</v>
      </c>
      <c r="H20" s="177" t="s">
        <v>2316</v>
      </c>
    </row>
    <row r="21" spans="1:8">
      <c r="A21" s="182"/>
      <c r="B21" s="182"/>
      <c r="C21" s="183"/>
      <c r="D21" s="183"/>
      <c r="E21" s="183"/>
      <c r="F21" s="183"/>
      <c r="G21" s="183"/>
      <c r="H21" s="183"/>
    </row>
    <row r="22" spans="1:8">
      <c r="A22" s="255" t="s">
        <v>82</v>
      </c>
      <c r="B22" s="222"/>
      <c r="C22" s="222"/>
      <c r="D22" s="222"/>
      <c r="E22" s="223"/>
      <c r="F22" s="258">
        <v>43943</v>
      </c>
      <c r="G22" s="222"/>
      <c r="H22" s="223"/>
    </row>
    <row r="23" spans="1:8" ht="56">
      <c r="A23" s="177">
        <v>1</v>
      </c>
      <c r="B23" s="177" t="s">
        <v>2191</v>
      </c>
      <c r="C23" s="177" t="s">
        <v>1743</v>
      </c>
      <c r="D23" s="177" t="s">
        <v>26</v>
      </c>
      <c r="E23" s="177" t="s">
        <v>2312</v>
      </c>
      <c r="F23" s="177"/>
      <c r="G23" s="177" t="s">
        <v>1746</v>
      </c>
      <c r="H23" s="177" t="s">
        <v>1747</v>
      </c>
    </row>
    <row r="24" spans="1:8" ht="182">
      <c r="A24" s="257">
        <v>2</v>
      </c>
      <c r="B24" s="177" t="s">
        <v>1681</v>
      </c>
      <c r="C24" s="177" t="s">
        <v>1682</v>
      </c>
      <c r="D24" s="177" t="s">
        <v>26</v>
      </c>
      <c r="E24" s="177" t="s">
        <v>2317</v>
      </c>
      <c r="F24" s="177" t="s">
        <v>2318</v>
      </c>
      <c r="G24" s="177" t="s">
        <v>2319</v>
      </c>
      <c r="H24" s="177" t="s">
        <v>1518</v>
      </c>
    </row>
    <row r="25" spans="1:8" ht="112">
      <c r="A25" s="231"/>
      <c r="B25" s="177" t="s">
        <v>1687</v>
      </c>
      <c r="C25" s="177" t="s">
        <v>1688</v>
      </c>
      <c r="D25" s="177" t="s">
        <v>2320</v>
      </c>
      <c r="E25" s="140" t="s">
        <v>2321</v>
      </c>
      <c r="F25" s="188" t="s">
        <v>2322</v>
      </c>
      <c r="G25" s="177" t="s">
        <v>1849</v>
      </c>
      <c r="H25" s="177" t="s">
        <v>1699</v>
      </c>
    </row>
    <row r="26" spans="1:8" ht="28">
      <c r="A26" s="177">
        <v>3</v>
      </c>
      <c r="B26" s="177" t="s">
        <v>25</v>
      </c>
      <c r="C26" s="177" t="s">
        <v>1038</v>
      </c>
      <c r="D26" s="177" t="s">
        <v>2323</v>
      </c>
      <c r="E26" s="177" t="s">
        <v>2324</v>
      </c>
      <c r="F26" s="188" t="s">
        <v>80</v>
      </c>
      <c r="G26" s="177" t="s">
        <v>71</v>
      </c>
      <c r="H26" s="177" t="s">
        <v>845</v>
      </c>
    </row>
    <row r="27" spans="1:8" ht="84">
      <c r="A27" s="177">
        <v>4</v>
      </c>
      <c r="B27" s="177" t="s">
        <v>1556</v>
      </c>
      <c r="C27" s="177" t="s">
        <v>1743</v>
      </c>
      <c r="D27" s="177" t="s">
        <v>26</v>
      </c>
      <c r="E27" s="177" t="s">
        <v>2325</v>
      </c>
      <c r="F27" s="177"/>
      <c r="G27" s="177" t="s">
        <v>2326</v>
      </c>
      <c r="H27" s="177" t="s">
        <v>1213</v>
      </c>
    </row>
    <row r="28" spans="1:8" ht="42">
      <c r="A28" s="257">
        <v>5</v>
      </c>
      <c r="B28" s="177" t="s">
        <v>1681</v>
      </c>
      <c r="C28" s="177" t="s">
        <v>1682</v>
      </c>
      <c r="D28" s="177" t="s">
        <v>26</v>
      </c>
      <c r="E28" s="159" t="s">
        <v>2328</v>
      </c>
      <c r="F28" s="177" t="s">
        <v>2318</v>
      </c>
      <c r="G28" s="177" t="s">
        <v>1705</v>
      </c>
      <c r="H28" s="177" t="s">
        <v>1518</v>
      </c>
    </row>
    <row r="29" spans="1:8" ht="112">
      <c r="A29" s="231"/>
      <c r="B29" s="177" t="s">
        <v>1687</v>
      </c>
      <c r="C29" s="177" t="s">
        <v>1688</v>
      </c>
      <c r="D29" s="177" t="s">
        <v>26</v>
      </c>
      <c r="E29" s="140" t="s">
        <v>2329</v>
      </c>
      <c r="F29" s="177" t="s">
        <v>1697</v>
      </c>
      <c r="G29" s="177" t="s">
        <v>2330</v>
      </c>
      <c r="H29" s="177" t="s">
        <v>1699</v>
      </c>
    </row>
    <row r="30" spans="1:8" ht="56">
      <c r="A30" s="257">
        <v>6</v>
      </c>
      <c r="B30" s="177" t="s">
        <v>2250</v>
      </c>
      <c r="C30" s="177" t="s">
        <v>1743</v>
      </c>
      <c r="D30" s="177" t="s">
        <v>228</v>
      </c>
      <c r="E30" s="177" t="s">
        <v>2313</v>
      </c>
      <c r="F30" s="177"/>
      <c r="G30" s="177" t="s">
        <v>1746</v>
      </c>
      <c r="H30" s="177" t="s">
        <v>1747</v>
      </c>
    </row>
    <row r="31" spans="1:8" ht="28">
      <c r="A31" s="231"/>
      <c r="B31" s="177" t="s">
        <v>2249</v>
      </c>
      <c r="C31" s="177" t="s">
        <v>2221</v>
      </c>
      <c r="D31" s="177" t="s">
        <v>63</v>
      </c>
      <c r="E31" s="183"/>
      <c r="F31" s="183"/>
      <c r="G31" s="183"/>
      <c r="H31" s="183"/>
    </row>
    <row r="32" spans="1:8" ht="42">
      <c r="A32" s="257">
        <v>7</v>
      </c>
      <c r="B32" s="177" t="s">
        <v>201</v>
      </c>
      <c r="C32" s="177" t="s">
        <v>2221</v>
      </c>
      <c r="D32" s="177" t="s">
        <v>63</v>
      </c>
      <c r="E32" s="177" t="s">
        <v>579</v>
      </c>
      <c r="F32" s="177" t="s">
        <v>2331</v>
      </c>
      <c r="G32" s="177" t="s">
        <v>2332</v>
      </c>
      <c r="H32" s="177" t="s">
        <v>280</v>
      </c>
    </row>
    <row r="33" spans="1:8" ht="56">
      <c r="A33" s="230"/>
      <c r="B33" s="177" t="s">
        <v>201</v>
      </c>
      <c r="C33" s="177" t="s">
        <v>1515</v>
      </c>
      <c r="D33" s="177" t="s">
        <v>63</v>
      </c>
      <c r="E33" s="177" t="s">
        <v>2333</v>
      </c>
      <c r="F33" s="177" t="s">
        <v>1888</v>
      </c>
      <c r="G33" s="177" t="s">
        <v>2334</v>
      </c>
      <c r="H33" s="177" t="s">
        <v>1518</v>
      </c>
    </row>
    <row r="34" spans="1:8" ht="28">
      <c r="A34" s="231"/>
      <c r="B34" s="177" t="s">
        <v>201</v>
      </c>
      <c r="C34" s="177" t="s">
        <v>2228</v>
      </c>
      <c r="D34" s="177" t="s">
        <v>63</v>
      </c>
      <c r="E34" s="177" t="s">
        <v>579</v>
      </c>
      <c r="F34" s="189" t="s">
        <v>2335</v>
      </c>
      <c r="G34" s="177" t="s">
        <v>2334</v>
      </c>
      <c r="H34" s="177" t="s">
        <v>1518</v>
      </c>
    </row>
    <row r="35" spans="1:8">
      <c r="A35" s="182"/>
      <c r="B35" s="182"/>
      <c r="C35" s="183"/>
      <c r="D35" s="183"/>
      <c r="E35" s="183"/>
      <c r="F35" s="183"/>
      <c r="G35" s="183"/>
      <c r="H35" s="183"/>
    </row>
    <row r="36" spans="1:8">
      <c r="A36" s="255" t="s">
        <v>109</v>
      </c>
      <c r="B36" s="222"/>
      <c r="C36" s="222"/>
      <c r="D36" s="222"/>
      <c r="E36" s="223"/>
      <c r="F36" s="256">
        <v>43944</v>
      </c>
      <c r="G36" s="222"/>
      <c r="H36" s="223"/>
    </row>
    <row r="37" spans="1:8" ht="56">
      <c r="A37" s="177">
        <v>1</v>
      </c>
      <c r="B37" s="177" t="s">
        <v>2191</v>
      </c>
      <c r="C37" s="177" t="s">
        <v>1743</v>
      </c>
      <c r="D37" s="177" t="s">
        <v>63</v>
      </c>
      <c r="E37" s="177" t="s">
        <v>2313</v>
      </c>
      <c r="F37" s="177"/>
      <c r="G37" s="177" t="s">
        <v>1746</v>
      </c>
      <c r="H37" s="177" t="s">
        <v>1747</v>
      </c>
    </row>
    <row r="38" spans="1:8" ht="42">
      <c r="A38" s="257">
        <v>2</v>
      </c>
      <c r="B38" s="177" t="s">
        <v>201</v>
      </c>
      <c r="C38" s="177" t="s">
        <v>2221</v>
      </c>
      <c r="D38" s="177" t="s">
        <v>63</v>
      </c>
      <c r="E38" s="177" t="s">
        <v>579</v>
      </c>
      <c r="F38" s="177" t="s">
        <v>2337</v>
      </c>
      <c r="G38" s="177" t="s">
        <v>2332</v>
      </c>
      <c r="H38" s="177" t="s">
        <v>280</v>
      </c>
    </row>
    <row r="39" spans="1:8" ht="42">
      <c r="A39" s="230"/>
      <c r="B39" s="177" t="s">
        <v>201</v>
      </c>
      <c r="C39" s="177" t="s">
        <v>1515</v>
      </c>
      <c r="D39" s="177" t="s">
        <v>63</v>
      </c>
      <c r="E39" s="185" t="s">
        <v>2341</v>
      </c>
      <c r="F39" s="187" t="s">
        <v>2331</v>
      </c>
      <c r="G39" s="177" t="s">
        <v>1669</v>
      </c>
      <c r="H39" s="177" t="s">
        <v>1518</v>
      </c>
    </row>
    <row r="40" spans="1:8" ht="42">
      <c r="A40" s="231"/>
      <c r="B40" s="177" t="s">
        <v>201</v>
      </c>
      <c r="C40" s="177" t="s">
        <v>2228</v>
      </c>
      <c r="D40" s="177" t="s">
        <v>63</v>
      </c>
      <c r="E40" s="177" t="s">
        <v>579</v>
      </c>
      <c r="F40" s="177" t="s">
        <v>2331</v>
      </c>
      <c r="G40" s="177" t="s">
        <v>2332</v>
      </c>
      <c r="H40" s="177" t="s">
        <v>280</v>
      </c>
    </row>
    <row r="41" spans="1:8" ht="28">
      <c r="A41" s="177">
        <v>3</v>
      </c>
      <c r="B41" s="177" t="s">
        <v>25</v>
      </c>
      <c r="C41" s="177" t="s">
        <v>1038</v>
      </c>
      <c r="D41" s="177" t="s">
        <v>2323</v>
      </c>
      <c r="E41" s="177" t="s">
        <v>2345</v>
      </c>
      <c r="F41" s="177" t="s">
        <v>2346</v>
      </c>
      <c r="G41" s="177" t="s">
        <v>2347</v>
      </c>
      <c r="H41" s="177" t="s">
        <v>845</v>
      </c>
    </row>
    <row r="42" spans="1:8" ht="112">
      <c r="A42" s="177">
        <v>4</v>
      </c>
      <c r="B42" s="177" t="s">
        <v>777</v>
      </c>
      <c r="C42" s="177" t="s">
        <v>1773</v>
      </c>
      <c r="D42" s="177" t="s">
        <v>63</v>
      </c>
      <c r="E42" s="184" t="s">
        <v>2351</v>
      </c>
      <c r="F42" s="177" t="s">
        <v>2353</v>
      </c>
      <c r="G42" s="177" t="s">
        <v>2354</v>
      </c>
      <c r="H42" s="177" t="s">
        <v>2355</v>
      </c>
    </row>
    <row r="43" spans="1:8" ht="42">
      <c r="A43" s="177">
        <v>5</v>
      </c>
      <c r="B43" s="177" t="s">
        <v>843</v>
      </c>
      <c r="C43" s="177" t="s">
        <v>1038</v>
      </c>
      <c r="D43" s="177" t="s">
        <v>2357</v>
      </c>
      <c r="E43" s="177" t="s">
        <v>2358</v>
      </c>
      <c r="F43" s="177" t="s">
        <v>2359</v>
      </c>
      <c r="G43" s="177" t="s">
        <v>2360</v>
      </c>
      <c r="H43" s="177" t="s">
        <v>845</v>
      </c>
    </row>
    <row r="44" spans="1:8" ht="42">
      <c r="A44" s="257">
        <v>6</v>
      </c>
      <c r="B44" s="177" t="s">
        <v>201</v>
      </c>
      <c r="C44" s="177" t="s">
        <v>2221</v>
      </c>
      <c r="D44" s="177" t="s">
        <v>63</v>
      </c>
      <c r="E44" s="177" t="s">
        <v>2344</v>
      </c>
      <c r="F44" s="177" t="s">
        <v>2363</v>
      </c>
      <c r="G44" s="177" t="s">
        <v>2364</v>
      </c>
      <c r="H44" s="177" t="s">
        <v>51</v>
      </c>
    </row>
    <row r="45" spans="1:8" ht="42">
      <c r="A45" s="230"/>
      <c r="B45" s="177" t="s">
        <v>201</v>
      </c>
      <c r="C45" s="177" t="s">
        <v>1515</v>
      </c>
      <c r="D45" s="177" t="s">
        <v>63</v>
      </c>
      <c r="E45" s="177" t="s">
        <v>2365</v>
      </c>
      <c r="F45" s="177" t="s">
        <v>1888</v>
      </c>
      <c r="G45" s="177" t="s">
        <v>1662</v>
      </c>
      <c r="H45" s="177" t="s">
        <v>1518</v>
      </c>
    </row>
    <row r="46" spans="1:8" ht="42">
      <c r="A46" s="231"/>
      <c r="B46" s="177" t="s">
        <v>201</v>
      </c>
      <c r="C46" s="177" t="s">
        <v>2228</v>
      </c>
      <c r="D46" s="177" t="s">
        <v>63</v>
      </c>
      <c r="E46" s="177" t="s">
        <v>2344</v>
      </c>
      <c r="F46" s="177" t="s">
        <v>2331</v>
      </c>
      <c r="G46" s="177" t="s">
        <v>2364</v>
      </c>
      <c r="H46" s="177" t="s">
        <v>1518</v>
      </c>
    </row>
    <row r="47" spans="1:8">
      <c r="A47" s="182"/>
      <c r="B47" s="182"/>
      <c r="C47" s="183"/>
      <c r="D47" s="183"/>
      <c r="E47" s="183"/>
      <c r="F47" s="183"/>
      <c r="G47" s="183"/>
      <c r="H47" s="183"/>
    </row>
    <row r="48" spans="1:8">
      <c r="A48" s="255" t="s">
        <v>127</v>
      </c>
      <c r="B48" s="222"/>
      <c r="C48" s="222"/>
      <c r="D48" s="222"/>
      <c r="E48" s="223"/>
      <c r="F48" s="256">
        <v>43945</v>
      </c>
      <c r="G48" s="222"/>
      <c r="H48" s="223"/>
    </row>
    <row r="49" spans="1:8" ht="384">
      <c r="A49" s="177">
        <v>1</v>
      </c>
      <c r="B49" s="177" t="s">
        <v>864</v>
      </c>
      <c r="C49" s="177" t="s">
        <v>1280</v>
      </c>
      <c r="D49" s="177" t="s">
        <v>26</v>
      </c>
      <c r="E49" s="177" t="s">
        <v>2387</v>
      </c>
      <c r="F49" s="190" t="s">
        <v>2388</v>
      </c>
      <c r="G49" s="190" t="s">
        <v>1371</v>
      </c>
      <c r="H49" s="177" t="s">
        <v>887</v>
      </c>
    </row>
    <row r="50" spans="1:8" ht="238">
      <c r="A50" s="177">
        <v>2</v>
      </c>
      <c r="B50" s="177" t="s">
        <v>1258</v>
      </c>
      <c r="C50" s="177" t="s">
        <v>1773</v>
      </c>
      <c r="D50" s="177" t="s">
        <v>26</v>
      </c>
      <c r="E50" s="177" t="s">
        <v>2295</v>
      </c>
      <c r="F50" s="177" t="s">
        <v>2392</v>
      </c>
      <c r="G50" s="177" t="s">
        <v>2185</v>
      </c>
      <c r="H50" s="177" t="s">
        <v>887</v>
      </c>
    </row>
    <row r="51" spans="1:8" ht="28">
      <c r="A51" s="177">
        <v>3</v>
      </c>
      <c r="B51" s="177" t="s">
        <v>843</v>
      </c>
      <c r="C51" s="177" t="s">
        <v>1038</v>
      </c>
      <c r="D51" s="177" t="s">
        <v>2395</v>
      </c>
      <c r="E51" s="177" t="s">
        <v>2396</v>
      </c>
      <c r="F51" s="177" t="s">
        <v>80</v>
      </c>
      <c r="G51" s="177" t="s">
        <v>30</v>
      </c>
      <c r="H51" s="183"/>
    </row>
    <row r="52" spans="1:8" ht="70">
      <c r="A52" s="257">
        <v>4</v>
      </c>
      <c r="B52" s="257" t="s">
        <v>1544</v>
      </c>
      <c r="C52" s="257" t="s">
        <v>1546</v>
      </c>
      <c r="D52" s="257" t="s">
        <v>26</v>
      </c>
      <c r="E52" s="194" t="str">
        <f>HYPERLINK("https://drive.google.com/file/d/1vYh52s2d8x-yxwhWT2tmxuQec4iwTOQi/view?usp=sharing","Ссылка на презентацию. Параграф 53. Коррекция изображений")</f>
        <v>Ссылка на презентацию. Параграф 53. Коррекция изображений</v>
      </c>
      <c r="F52" s="186" t="s">
        <v>2449</v>
      </c>
      <c r="G52" s="257" t="s">
        <v>2450</v>
      </c>
      <c r="H52" s="257" t="s">
        <v>32</v>
      </c>
    </row>
    <row r="53" spans="1:8" ht="70">
      <c r="A53" s="230"/>
      <c r="B53" s="231"/>
      <c r="C53" s="231"/>
      <c r="D53" s="231"/>
      <c r="E53" s="194" t="str">
        <f>HYPERLINK("https://media.prosv.ru/static/books-viewer/index.html?path=/media/ebook/329371/","Ссылка на электронный учебник. страница 202-208")</f>
        <v>Ссылка на электронный учебник. страница 202-208</v>
      </c>
      <c r="F53" s="195" t="str">
        <f>HYPERLINK("https://vk.me/join/AJQ1dzORnhXMA9UlEoPZ3sY0","Для сдающих ЕГЭ информация в беседе")</f>
        <v>Для сдающих ЕГЭ информация в беседе</v>
      </c>
      <c r="G53" s="231"/>
      <c r="H53" s="231"/>
    </row>
    <row r="54" spans="1:8" ht="112">
      <c r="A54" s="231"/>
      <c r="B54" s="177" t="s">
        <v>1544</v>
      </c>
      <c r="C54" s="177" t="s">
        <v>1643</v>
      </c>
      <c r="D54" s="177" t="s">
        <v>26</v>
      </c>
      <c r="E54" s="194" t="str">
        <f>HYPERLINK("https://drive.google.com/file/d/1vYh52s2d8x-yxwhWT2tmxuQec4iwTOQi/view?usp=sharing","Ссылка на презентацию. Параграф 52. Коррекция изображений")</f>
        <v>Ссылка на презентацию. Параграф 52. Коррекция изображений</v>
      </c>
      <c r="F54" s="186" t="s">
        <v>2454</v>
      </c>
      <c r="G54" s="17" t="s">
        <v>2455</v>
      </c>
      <c r="H54" s="177" t="s">
        <v>306</v>
      </c>
    </row>
    <row r="55" spans="1:8" ht="112">
      <c r="A55" s="177">
        <v>5</v>
      </c>
      <c r="B55" s="177" t="s">
        <v>2464</v>
      </c>
      <c r="C55" s="177" t="s">
        <v>900</v>
      </c>
      <c r="D55" s="177" t="s">
        <v>26</v>
      </c>
      <c r="E55" s="177" t="s">
        <v>2470</v>
      </c>
      <c r="F55" s="17" t="s">
        <v>1212</v>
      </c>
      <c r="G55" s="200">
        <v>43951</v>
      </c>
      <c r="H55" s="202" t="s">
        <v>1213</v>
      </c>
    </row>
    <row r="56" spans="1:8" ht="84">
      <c r="A56" s="177">
        <v>6</v>
      </c>
      <c r="B56" s="177" t="s">
        <v>1556</v>
      </c>
      <c r="C56" s="177" t="s">
        <v>2311</v>
      </c>
      <c r="D56" s="177" t="s">
        <v>228</v>
      </c>
      <c r="E56" s="177" t="s">
        <v>2325</v>
      </c>
      <c r="F56" s="177"/>
      <c r="G56" s="177" t="s">
        <v>2326</v>
      </c>
      <c r="H56" s="177" t="s">
        <v>1213</v>
      </c>
    </row>
    <row r="57" spans="1:8" ht="98">
      <c r="A57" s="257">
        <v>7</v>
      </c>
      <c r="B57" s="177" t="s">
        <v>870</v>
      </c>
      <c r="C57" s="177" t="s">
        <v>47</v>
      </c>
      <c r="D57" s="177" t="s">
        <v>228</v>
      </c>
      <c r="E57" s="177" t="s">
        <v>2481</v>
      </c>
      <c r="F57" s="177" t="s">
        <v>49</v>
      </c>
      <c r="G57" s="177" t="s">
        <v>1505</v>
      </c>
      <c r="H57" s="177" t="s">
        <v>51</v>
      </c>
    </row>
    <row r="58" spans="1:8" ht="112">
      <c r="A58" s="231"/>
      <c r="B58" s="177" t="s">
        <v>870</v>
      </c>
      <c r="C58" s="177" t="s">
        <v>294</v>
      </c>
      <c r="D58" s="177" t="s">
        <v>2482</v>
      </c>
      <c r="E58" s="17" t="s">
        <v>2483</v>
      </c>
      <c r="F58" s="17" t="s">
        <v>1090</v>
      </c>
      <c r="G58" s="17" t="s">
        <v>1091</v>
      </c>
      <c r="H58" s="17" t="s">
        <v>299</v>
      </c>
    </row>
    <row r="59" spans="1:8">
      <c r="A59" s="183"/>
      <c r="B59" s="183"/>
      <c r="C59" s="183"/>
      <c r="D59" s="183"/>
      <c r="E59" s="183"/>
      <c r="F59" s="183"/>
      <c r="G59" s="183"/>
      <c r="H59" s="183"/>
    </row>
    <row r="60" spans="1:8">
      <c r="A60" s="255" t="s">
        <v>1861</v>
      </c>
      <c r="B60" s="222"/>
      <c r="C60" s="222"/>
      <c r="D60" s="222"/>
      <c r="E60" s="223"/>
      <c r="F60" s="256">
        <v>43946</v>
      </c>
      <c r="G60" s="222"/>
      <c r="H60" s="223"/>
    </row>
    <row r="61" spans="1:8" ht="42">
      <c r="A61" s="257">
        <v>1</v>
      </c>
      <c r="B61" s="177" t="s">
        <v>201</v>
      </c>
      <c r="C61" s="177" t="s">
        <v>2221</v>
      </c>
      <c r="D61" s="177" t="s">
        <v>228</v>
      </c>
      <c r="E61" s="177" t="s">
        <v>2511</v>
      </c>
      <c r="F61" s="177" t="s">
        <v>2512</v>
      </c>
      <c r="G61" s="177" t="s">
        <v>2513</v>
      </c>
      <c r="H61" s="177" t="s">
        <v>51</v>
      </c>
    </row>
    <row r="62" spans="1:8" ht="42">
      <c r="A62" s="230"/>
      <c r="B62" s="177" t="s">
        <v>201</v>
      </c>
      <c r="C62" s="177" t="s">
        <v>2515</v>
      </c>
      <c r="D62" s="177" t="s">
        <v>228</v>
      </c>
      <c r="E62" s="205" t="s">
        <v>2516</v>
      </c>
      <c r="F62" s="177" t="s">
        <v>1888</v>
      </c>
      <c r="G62" s="177" t="s">
        <v>2513</v>
      </c>
      <c r="H62" s="177" t="s">
        <v>1518</v>
      </c>
    </row>
    <row r="63" spans="1:8" ht="42">
      <c r="A63" s="231"/>
      <c r="B63" s="177" t="s">
        <v>201</v>
      </c>
      <c r="C63" s="177" t="s">
        <v>2228</v>
      </c>
      <c r="D63" s="177" t="s">
        <v>228</v>
      </c>
      <c r="E63" s="207" t="s">
        <v>2538</v>
      </c>
      <c r="F63" s="177" t="s">
        <v>2331</v>
      </c>
      <c r="G63" s="177" t="s">
        <v>2513</v>
      </c>
      <c r="H63" s="177" t="s">
        <v>1518</v>
      </c>
    </row>
    <row r="64" spans="1:8" ht="182">
      <c r="A64" s="177">
        <v>2</v>
      </c>
      <c r="B64" s="177" t="s">
        <v>1899</v>
      </c>
      <c r="C64" s="177" t="s">
        <v>1234</v>
      </c>
      <c r="D64" s="187" t="s">
        <v>228</v>
      </c>
      <c r="E64" s="207" t="s">
        <v>2548</v>
      </c>
      <c r="F64" s="208" t="s">
        <v>1270</v>
      </c>
      <c r="G64" s="177" t="s">
        <v>298</v>
      </c>
      <c r="H64" s="177" t="s">
        <v>664</v>
      </c>
    </row>
    <row r="65" spans="1:8" ht="28">
      <c r="A65" s="257">
        <v>3</v>
      </c>
      <c r="B65" s="177" t="s">
        <v>201</v>
      </c>
      <c r="C65" s="177" t="s">
        <v>2221</v>
      </c>
      <c r="D65" s="177" t="s">
        <v>228</v>
      </c>
      <c r="E65" s="177" t="s">
        <v>2245</v>
      </c>
      <c r="F65" s="177" t="s">
        <v>2363</v>
      </c>
      <c r="G65" s="177" t="s">
        <v>2580</v>
      </c>
      <c r="H65" s="177" t="s">
        <v>51</v>
      </c>
    </row>
    <row r="66" spans="1:8" ht="42">
      <c r="A66" s="230"/>
      <c r="B66" s="177" t="s">
        <v>201</v>
      </c>
      <c r="C66" s="177" t="s">
        <v>1515</v>
      </c>
      <c r="D66" s="177" t="s">
        <v>228</v>
      </c>
      <c r="E66" s="207" t="s">
        <v>2516</v>
      </c>
      <c r="F66" s="177" t="s">
        <v>2363</v>
      </c>
      <c r="G66" s="177" t="s">
        <v>2580</v>
      </c>
      <c r="H66" s="177" t="s">
        <v>1518</v>
      </c>
    </row>
    <row r="67" spans="1:8" ht="42">
      <c r="A67" s="231"/>
      <c r="B67" s="177" t="s">
        <v>201</v>
      </c>
      <c r="C67" s="177" t="s">
        <v>2228</v>
      </c>
      <c r="D67" s="177" t="s">
        <v>228</v>
      </c>
      <c r="E67" s="177" t="s">
        <v>2245</v>
      </c>
      <c r="F67" s="177" t="s">
        <v>2512</v>
      </c>
      <c r="G67" s="177" t="s">
        <v>2580</v>
      </c>
      <c r="H67" s="177" t="s">
        <v>1518</v>
      </c>
    </row>
    <row r="68" spans="1:8" ht="42">
      <c r="A68" s="177">
        <v>4</v>
      </c>
      <c r="B68" s="177" t="s">
        <v>1495</v>
      </c>
      <c r="C68" s="177" t="s">
        <v>1497</v>
      </c>
      <c r="D68" s="177" t="s">
        <v>26</v>
      </c>
      <c r="E68" s="177" t="s">
        <v>2584</v>
      </c>
      <c r="F68" s="177" t="s">
        <v>2585</v>
      </c>
      <c r="G68" s="177"/>
      <c r="H68" s="183"/>
    </row>
    <row r="69" spans="1:8" ht="42">
      <c r="A69" s="257">
        <v>5</v>
      </c>
      <c r="B69" s="177" t="s">
        <v>870</v>
      </c>
      <c r="C69" s="177" t="s">
        <v>47</v>
      </c>
      <c r="D69" s="177" t="s">
        <v>228</v>
      </c>
      <c r="E69" s="177" t="s">
        <v>2588</v>
      </c>
      <c r="F69" s="177" t="s">
        <v>2375</v>
      </c>
      <c r="G69" s="177" t="s">
        <v>1505</v>
      </c>
      <c r="H69" s="177" t="s">
        <v>51</v>
      </c>
    </row>
    <row r="70" spans="1:8" ht="126">
      <c r="A70" s="231"/>
      <c r="B70" s="177" t="s">
        <v>870</v>
      </c>
      <c r="C70" s="177" t="s">
        <v>294</v>
      </c>
      <c r="D70" s="177" t="s">
        <v>26</v>
      </c>
      <c r="E70" s="17" t="s">
        <v>2591</v>
      </c>
      <c r="F70" s="17" t="s">
        <v>2435</v>
      </c>
      <c r="G70" s="192">
        <v>43947</v>
      </c>
      <c r="H70" s="17" t="s">
        <v>664</v>
      </c>
    </row>
  </sheetData>
  <mergeCells count="31">
    <mergeCell ref="F60:H60"/>
    <mergeCell ref="A32:A34"/>
    <mergeCell ref="A38:A40"/>
    <mergeCell ref="A44:A46"/>
    <mergeCell ref="A48:E48"/>
    <mergeCell ref="F48:H48"/>
    <mergeCell ref="A52:A54"/>
    <mergeCell ref="B52:B53"/>
    <mergeCell ref="A57:A58"/>
    <mergeCell ref="A60:E60"/>
    <mergeCell ref="A61:A63"/>
    <mergeCell ref="A65:A67"/>
    <mergeCell ref="A69:A70"/>
    <mergeCell ref="A28:A29"/>
    <mergeCell ref="A30:A31"/>
    <mergeCell ref="A36:E36"/>
    <mergeCell ref="F36:H36"/>
    <mergeCell ref="C52:C53"/>
    <mergeCell ref="D52:D53"/>
    <mergeCell ref="G52:G53"/>
    <mergeCell ref="H52:H53"/>
    <mergeCell ref="A15:A16"/>
    <mergeCell ref="A19:A20"/>
    <mergeCell ref="A22:E22"/>
    <mergeCell ref="F22:H22"/>
    <mergeCell ref="A24:A25"/>
    <mergeCell ref="A2:E2"/>
    <mergeCell ref="F2:H2"/>
    <mergeCell ref="A10:E10"/>
    <mergeCell ref="F10:H10"/>
    <mergeCell ref="A12:A14"/>
  </mergeCells>
  <conditionalFormatting sqref="B3:B9 B11:B16 B19:B21 B27:B28 B30:B32 B35 B37:B40 B43:B47">
    <cfRule type="notContainsBlanks" dxfId="3" priority="1">
      <formula>LEN(TRIM(B3))&gt;0</formula>
    </cfRule>
  </conditionalFormatting>
  <hyperlinks>
    <hyperlink ref="E25" r:id="rId1" xr:uid="{00000000-0004-0000-2400-000000000000}"/>
    <hyperlink ref="E29" r:id="rId2" xr:uid="{00000000-0004-0000-2400-000001000000}"/>
    <hyperlink ref="F34" r:id="rId3" xr:uid="{00000000-0004-0000-2400-000002000000}"/>
    <hyperlink ref="F64" r:id="rId4" xr:uid="{00000000-0004-0000-2400-000003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outlinePr summaryBelow="0" summaryRight="0"/>
  </sheetPr>
  <dimension ref="A1:AV71"/>
  <sheetViews>
    <sheetView workbookViewId="0">
      <selection activeCell="G7" sqref="G7"/>
    </sheetView>
  </sheetViews>
  <sheetFormatPr baseColWidth="10" defaultColWidth="14.5" defaultRowHeight="13"/>
  <cols>
    <col min="1" max="1" width="12.5" customWidth="1"/>
    <col min="2" max="2" width="24" customWidth="1"/>
    <col min="3" max="3" width="12.33203125" customWidth="1"/>
    <col min="4" max="4" width="17.1640625" customWidth="1"/>
    <col min="5" max="5" width="16.83203125" customWidth="1"/>
    <col min="7" max="7" width="17.1640625" customWidth="1"/>
  </cols>
  <sheetData>
    <row r="1" spans="1:48" ht="56">
      <c r="A1" s="17" t="s">
        <v>759</v>
      </c>
      <c r="B1" s="17" t="s">
        <v>760</v>
      </c>
      <c r="C1" s="17" t="s">
        <v>2</v>
      </c>
      <c r="D1" s="17" t="s">
        <v>3</v>
      </c>
      <c r="E1" s="17" t="s">
        <v>4</v>
      </c>
      <c r="F1" s="17" t="s">
        <v>5</v>
      </c>
      <c r="G1" s="17" t="s">
        <v>6</v>
      </c>
      <c r="H1" s="17" t="s">
        <v>7</v>
      </c>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row>
    <row r="2" spans="1:48" ht="16">
      <c r="A2" s="232" t="s">
        <v>8</v>
      </c>
      <c r="B2" s="222"/>
      <c r="C2" s="222"/>
      <c r="D2" s="222"/>
      <c r="E2" s="223"/>
      <c r="F2" s="233">
        <v>43941</v>
      </c>
      <c r="G2" s="222"/>
      <c r="H2" s="223"/>
      <c r="I2" s="201"/>
      <c r="J2" s="198"/>
      <c r="K2" s="201"/>
      <c r="L2" s="201"/>
      <c r="M2" s="201"/>
      <c r="N2" s="201"/>
      <c r="O2" s="201"/>
      <c r="P2" s="201"/>
      <c r="Q2" s="198"/>
      <c r="R2" s="198"/>
      <c r="S2" s="201"/>
      <c r="T2" s="201"/>
      <c r="U2" s="201"/>
      <c r="V2" s="201"/>
      <c r="W2" s="198"/>
      <c r="X2" s="198"/>
      <c r="Y2" s="198"/>
      <c r="Z2" s="198"/>
      <c r="AA2" s="201"/>
      <c r="AB2" s="201"/>
      <c r="AC2" s="201"/>
      <c r="AD2" s="201"/>
      <c r="AE2" s="201"/>
      <c r="AF2" s="201"/>
      <c r="AG2" s="198"/>
      <c r="AH2" s="198"/>
      <c r="AI2" s="201"/>
      <c r="AJ2" s="201"/>
      <c r="AK2" s="201"/>
      <c r="AL2" s="201"/>
      <c r="AM2" s="201"/>
      <c r="AN2" s="201"/>
      <c r="AO2" s="198"/>
      <c r="AP2" s="198"/>
      <c r="AQ2" s="201"/>
      <c r="AR2" s="201"/>
      <c r="AS2" s="201"/>
      <c r="AT2" s="201"/>
      <c r="AU2" s="201"/>
      <c r="AV2" s="201"/>
    </row>
    <row r="3" spans="1:48" ht="70">
      <c r="A3" s="17">
        <v>1</v>
      </c>
      <c r="B3" s="17" t="s">
        <v>843</v>
      </c>
      <c r="C3" s="17" t="s">
        <v>1038</v>
      </c>
      <c r="D3" s="17" t="s">
        <v>2477</v>
      </c>
      <c r="E3" s="17" t="s">
        <v>2478</v>
      </c>
      <c r="F3" s="17" t="s">
        <v>2479</v>
      </c>
      <c r="G3" s="17" t="s">
        <v>501</v>
      </c>
      <c r="H3" s="17" t="s">
        <v>32</v>
      </c>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row>
    <row r="4" spans="1:48" ht="42">
      <c r="A4" s="242">
        <v>2</v>
      </c>
      <c r="B4" s="17" t="s">
        <v>870</v>
      </c>
      <c r="C4" s="17" t="s">
        <v>175</v>
      </c>
      <c r="D4" s="17" t="s">
        <v>26</v>
      </c>
      <c r="E4" s="96" t="s">
        <v>2480</v>
      </c>
      <c r="F4" s="17" t="s">
        <v>163</v>
      </c>
      <c r="G4" s="17" t="s">
        <v>792</v>
      </c>
      <c r="H4" s="17" t="s">
        <v>32</v>
      </c>
      <c r="I4" s="201"/>
      <c r="J4" s="198"/>
      <c r="K4" s="201"/>
      <c r="L4" s="201"/>
      <c r="M4" s="201"/>
      <c r="N4" s="201"/>
      <c r="O4" s="201"/>
      <c r="P4" s="201"/>
      <c r="Q4" s="198"/>
      <c r="R4" s="198"/>
      <c r="S4" s="201"/>
      <c r="T4" s="201"/>
      <c r="U4" s="201"/>
      <c r="V4" s="201"/>
      <c r="W4" s="198"/>
      <c r="X4" s="198"/>
      <c r="Y4" s="198"/>
      <c r="Z4" s="198"/>
      <c r="AA4" s="201"/>
      <c r="AB4" s="201"/>
      <c r="AC4" s="201"/>
      <c r="AD4" s="201"/>
      <c r="AE4" s="201"/>
      <c r="AF4" s="201"/>
      <c r="AG4" s="198"/>
      <c r="AH4" s="198"/>
      <c r="AI4" s="201"/>
      <c r="AJ4" s="201"/>
      <c r="AK4" s="201"/>
      <c r="AL4" s="201"/>
      <c r="AM4" s="201"/>
      <c r="AN4" s="201"/>
      <c r="AO4" s="198"/>
      <c r="AP4" s="198"/>
      <c r="AQ4" s="201"/>
      <c r="AR4" s="201"/>
      <c r="AS4" s="201"/>
      <c r="AT4" s="201"/>
      <c r="AU4" s="201"/>
      <c r="AV4" s="201"/>
    </row>
    <row r="5" spans="1:48" ht="98">
      <c r="A5" s="231"/>
      <c r="B5" s="17" t="s">
        <v>870</v>
      </c>
      <c r="C5" s="17" t="s">
        <v>294</v>
      </c>
      <c r="D5" s="17" t="s">
        <v>26</v>
      </c>
      <c r="E5" s="17" t="s">
        <v>2498</v>
      </c>
      <c r="F5" s="17" t="s">
        <v>1090</v>
      </c>
      <c r="G5" s="17" t="s">
        <v>1091</v>
      </c>
      <c r="H5" s="17" t="s">
        <v>299</v>
      </c>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row>
    <row r="6" spans="1:48" ht="42">
      <c r="A6" s="17">
        <v>3</v>
      </c>
      <c r="B6" s="17" t="s">
        <v>777</v>
      </c>
      <c r="C6" s="177" t="s">
        <v>1773</v>
      </c>
      <c r="D6" s="177" t="s">
        <v>427</v>
      </c>
      <c r="E6" s="178" t="s">
        <v>2285</v>
      </c>
      <c r="F6" s="177" t="s">
        <v>2286</v>
      </c>
      <c r="G6" s="177" t="s">
        <v>2287</v>
      </c>
      <c r="H6" s="177" t="s">
        <v>1143</v>
      </c>
      <c r="I6" s="201"/>
      <c r="J6" s="198"/>
      <c r="K6" s="201"/>
      <c r="L6" s="201"/>
      <c r="M6" s="201"/>
      <c r="N6" s="201"/>
      <c r="O6" s="201"/>
      <c r="P6" s="201"/>
      <c r="Q6" s="198"/>
      <c r="R6" s="198"/>
      <c r="S6" s="201"/>
      <c r="T6" s="201"/>
      <c r="U6" s="201"/>
      <c r="V6" s="201"/>
      <c r="W6" s="198"/>
      <c r="X6" s="198"/>
      <c r="Y6" s="198"/>
      <c r="Z6" s="198"/>
      <c r="AA6" s="201"/>
      <c r="AB6" s="201"/>
      <c r="AC6" s="201"/>
      <c r="AD6" s="201"/>
      <c r="AE6" s="201"/>
      <c r="AF6" s="201"/>
      <c r="AG6" s="198"/>
      <c r="AH6" s="198"/>
      <c r="AI6" s="201"/>
      <c r="AJ6" s="201"/>
      <c r="AK6" s="201"/>
      <c r="AL6" s="201"/>
      <c r="AM6" s="201"/>
      <c r="AN6" s="201"/>
      <c r="AO6" s="198"/>
      <c r="AP6" s="198"/>
      <c r="AQ6" s="201"/>
      <c r="AR6" s="201"/>
      <c r="AS6" s="201"/>
      <c r="AT6" s="201"/>
      <c r="AU6" s="201"/>
      <c r="AV6" s="201"/>
    </row>
    <row r="7" spans="1:48" ht="56">
      <c r="A7" s="17">
        <v>4</v>
      </c>
      <c r="B7" s="17" t="s">
        <v>2191</v>
      </c>
      <c r="C7" s="17" t="s">
        <v>1193</v>
      </c>
      <c r="D7" s="17" t="s">
        <v>26</v>
      </c>
      <c r="E7" s="17" t="s">
        <v>2518</v>
      </c>
      <c r="F7" s="17" t="s">
        <v>2520</v>
      </c>
      <c r="G7" s="17" t="s">
        <v>2521</v>
      </c>
      <c r="H7" s="17" t="s">
        <v>2522</v>
      </c>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row>
    <row r="8" spans="1:48" ht="70">
      <c r="A8" s="17">
        <v>5</v>
      </c>
      <c r="B8" s="17" t="s">
        <v>1556</v>
      </c>
      <c r="C8" s="17" t="s">
        <v>1193</v>
      </c>
      <c r="D8" s="17" t="s">
        <v>26</v>
      </c>
      <c r="E8" s="17" t="s">
        <v>2518</v>
      </c>
      <c r="F8" s="17" t="s">
        <v>2531</v>
      </c>
      <c r="G8" s="17" t="s">
        <v>2533</v>
      </c>
      <c r="H8" s="17" t="s">
        <v>2535</v>
      </c>
      <c r="I8" s="201"/>
      <c r="J8" s="198"/>
      <c r="K8" s="201"/>
      <c r="L8" s="201"/>
      <c r="M8" s="201"/>
      <c r="N8" s="201"/>
      <c r="O8" s="201"/>
      <c r="P8" s="201"/>
      <c r="Q8" s="198"/>
      <c r="R8" s="198"/>
      <c r="S8" s="201"/>
      <c r="T8" s="201"/>
      <c r="U8" s="201"/>
      <c r="V8" s="201"/>
      <c r="W8" s="198"/>
      <c r="X8" s="198"/>
      <c r="Y8" s="198"/>
      <c r="Z8" s="198"/>
      <c r="AA8" s="201"/>
      <c r="AB8" s="201"/>
      <c r="AC8" s="201"/>
      <c r="AD8" s="201"/>
      <c r="AE8" s="201"/>
      <c r="AF8" s="201"/>
      <c r="AG8" s="198"/>
      <c r="AH8" s="198"/>
      <c r="AI8" s="201"/>
      <c r="AJ8" s="201"/>
      <c r="AK8" s="201"/>
      <c r="AL8" s="201"/>
      <c r="AM8" s="201"/>
      <c r="AN8" s="201"/>
      <c r="AO8" s="198"/>
      <c r="AP8" s="198"/>
      <c r="AQ8" s="201"/>
      <c r="AR8" s="201"/>
      <c r="AS8" s="201"/>
      <c r="AT8" s="201"/>
      <c r="AU8" s="201"/>
      <c r="AV8" s="201"/>
    </row>
    <row r="9" spans="1:48" ht="84">
      <c r="A9" s="17">
        <v>6</v>
      </c>
      <c r="B9" s="17" t="s">
        <v>899</v>
      </c>
      <c r="C9" s="17" t="s">
        <v>900</v>
      </c>
      <c r="D9" s="17" t="s">
        <v>26</v>
      </c>
      <c r="E9" s="177" t="s">
        <v>2537</v>
      </c>
      <c r="F9" s="17" t="s">
        <v>1315</v>
      </c>
      <c r="G9" s="192">
        <v>43948</v>
      </c>
      <c r="H9" s="17" t="s">
        <v>1213</v>
      </c>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row>
    <row r="10" spans="1:48" ht="56">
      <c r="A10" s="17">
        <v>7</v>
      </c>
      <c r="B10" s="17" t="s">
        <v>1495</v>
      </c>
      <c r="C10" s="17" t="s">
        <v>1497</v>
      </c>
      <c r="D10" s="17" t="s">
        <v>26</v>
      </c>
      <c r="E10" s="17" t="s">
        <v>2541</v>
      </c>
      <c r="F10" s="17" t="s">
        <v>1805</v>
      </c>
      <c r="G10" s="17"/>
      <c r="H10" s="102"/>
      <c r="I10" s="201"/>
      <c r="J10" s="198"/>
      <c r="K10" s="201"/>
      <c r="L10" s="201"/>
      <c r="M10" s="201"/>
      <c r="N10" s="201"/>
      <c r="O10" s="201"/>
      <c r="P10" s="201"/>
      <c r="Q10" s="198"/>
      <c r="R10" s="198"/>
      <c r="S10" s="201"/>
      <c r="T10" s="201"/>
      <c r="U10" s="201"/>
      <c r="V10" s="201"/>
      <c r="W10" s="198"/>
      <c r="X10" s="198"/>
      <c r="Y10" s="198"/>
      <c r="Z10" s="198"/>
      <c r="AA10" s="201"/>
      <c r="AB10" s="201"/>
      <c r="AC10" s="201"/>
      <c r="AD10" s="201"/>
      <c r="AE10" s="201"/>
      <c r="AF10" s="201"/>
      <c r="AG10" s="198"/>
      <c r="AH10" s="198"/>
      <c r="AI10" s="201"/>
      <c r="AJ10" s="201"/>
      <c r="AK10" s="201"/>
      <c r="AL10" s="201"/>
      <c r="AM10" s="201"/>
      <c r="AN10" s="201"/>
      <c r="AO10" s="198"/>
      <c r="AP10" s="198"/>
      <c r="AQ10" s="201"/>
      <c r="AR10" s="201"/>
      <c r="AS10" s="201"/>
      <c r="AT10" s="201"/>
      <c r="AU10" s="201"/>
      <c r="AV10" s="201"/>
    </row>
    <row r="11" spans="1:48" ht="16">
      <c r="A11" s="102"/>
      <c r="B11" s="102"/>
      <c r="C11" s="102"/>
      <c r="D11" s="102"/>
      <c r="E11" s="102"/>
      <c r="F11" s="102"/>
      <c r="G11" s="102"/>
      <c r="H11" s="102"/>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row>
    <row r="12" spans="1:48" ht="16">
      <c r="A12" s="232" t="s">
        <v>46</v>
      </c>
      <c r="B12" s="222"/>
      <c r="C12" s="222"/>
      <c r="D12" s="222"/>
      <c r="E12" s="223"/>
      <c r="F12" s="233">
        <v>43942</v>
      </c>
      <c r="G12" s="222"/>
      <c r="H12" s="223"/>
      <c r="I12" s="201"/>
      <c r="J12" s="198"/>
      <c r="K12" s="201"/>
      <c r="L12" s="201"/>
      <c r="M12" s="201"/>
      <c r="N12" s="201"/>
      <c r="O12" s="201"/>
      <c r="P12" s="201"/>
      <c r="Q12" s="198"/>
      <c r="R12" s="198"/>
      <c r="S12" s="201"/>
      <c r="T12" s="201"/>
      <c r="U12" s="201"/>
      <c r="V12" s="201"/>
      <c r="W12" s="198"/>
      <c r="X12" s="198"/>
      <c r="Y12" s="198"/>
      <c r="Z12" s="198"/>
      <c r="AA12" s="201"/>
      <c r="AB12" s="201"/>
      <c r="AC12" s="201"/>
      <c r="AD12" s="201"/>
      <c r="AE12" s="201"/>
      <c r="AF12" s="201"/>
      <c r="AG12" s="198"/>
      <c r="AH12" s="198"/>
      <c r="AI12" s="201"/>
      <c r="AJ12" s="201"/>
      <c r="AK12" s="201"/>
      <c r="AL12" s="201"/>
      <c r="AM12" s="201"/>
      <c r="AN12" s="201"/>
      <c r="AO12" s="198"/>
      <c r="AP12" s="198"/>
      <c r="AQ12" s="201"/>
      <c r="AR12" s="201"/>
      <c r="AS12" s="201"/>
      <c r="AT12" s="201"/>
      <c r="AU12" s="201"/>
      <c r="AV12" s="201"/>
    </row>
    <row r="13" spans="1:48" ht="112">
      <c r="A13" s="17">
        <v>1</v>
      </c>
      <c r="B13" s="17" t="s">
        <v>1756</v>
      </c>
      <c r="C13" s="17" t="s">
        <v>1757</v>
      </c>
      <c r="D13" s="17" t="s">
        <v>2561</v>
      </c>
      <c r="E13" s="17" t="s">
        <v>2562</v>
      </c>
      <c r="F13" s="17" t="s">
        <v>1760</v>
      </c>
      <c r="G13" s="17" t="s">
        <v>787</v>
      </c>
      <c r="H13" s="17" t="s">
        <v>1251</v>
      </c>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row>
    <row r="14" spans="1:48" ht="168">
      <c r="A14" s="17">
        <v>2</v>
      </c>
      <c r="B14" s="17" t="s">
        <v>1258</v>
      </c>
      <c r="C14" s="177" t="s">
        <v>1773</v>
      </c>
      <c r="D14" s="177" t="s">
        <v>26</v>
      </c>
      <c r="E14" s="177" t="s">
        <v>2295</v>
      </c>
      <c r="F14" s="177" t="s">
        <v>2296</v>
      </c>
      <c r="G14" s="177" t="s">
        <v>1143</v>
      </c>
      <c r="H14" s="177" t="s">
        <v>1143</v>
      </c>
      <c r="I14" s="201"/>
      <c r="J14" s="198"/>
      <c r="K14" s="201"/>
      <c r="L14" s="201"/>
      <c r="M14" s="201"/>
      <c r="N14" s="201"/>
      <c r="O14" s="201"/>
      <c r="P14" s="201"/>
      <c r="Q14" s="198"/>
      <c r="R14" s="198"/>
      <c r="S14" s="201"/>
      <c r="T14" s="201"/>
      <c r="U14" s="201"/>
      <c r="V14" s="201"/>
      <c r="W14" s="198"/>
      <c r="X14" s="198"/>
      <c r="Y14" s="198"/>
      <c r="Z14" s="198"/>
      <c r="AA14" s="201"/>
      <c r="AB14" s="201"/>
      <c r="AC14" s="201"/>
      <c r="AD14" s="201"/>
      <c r="AE14" s="201"/>
      <c r="AF14" s="201"/>
      <c r="AG14" s="198"/>
      <c r="AH14" s="198"/>
      <c r="AI14" s="201"/>
      <c r="AJ14" s="201"/>
      <c r="AK14" s="201"/>
      <c r="AL14" s="201"/>
      <c r="AM14" s="201"/>
      <c r="AN14" s="201"/>
      <c r="AO14" s="198"/>
      <c r="AP14" s="198"/>
      <c r="AQ14" s="201"/>
      <c r="AR14" s="201"/>
      <c r="AS14" s="201"/>
      <c r="AT14" s="201"/>
      <c r="AU14" s="201"/>
      <c r="AV14" s="201"/>
    </row>
    <row r="15" spans="1:48" ht="42">
      <c r="A15" s="17">
        <v>3</v>
      </c>
      <c r="B15" s="17" t="s">
        <v>25</v>
      </c>
      <c r="C15" s="17" t="s">
        <v>2571</v>
      </c>
      <c r="D15" s="17" t="s">
        <v>2573</v>
      </c>
      <c r="E15" s="17" t="s">
        <v>2574</v>
      </c>
      <c r="F15" s="17" t="s">
        <v>2575</v>
      </c>
      <c r="G15" s="17" t="s">
        <v>2576</v>
      </c>
      <c r="H15" s="102"/>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row>
    <row r="16" spans="1:48" ht="56">
      <c r="A16" s="17">
        <v>4</v>
      </c>
      <c r="B16" s="17" t="s">
        <v>2191</v>
      </c>
      <c r="C16" s="17" t="s">
        <v>2252</v>
      </c>
      <c r="D16" s="17" t="s">
        <v>26</v>
      </c>
      <c r="E16" s="17" t="s">
        <v>2518</v>
      </c>
      <c r="F16" s="17" t="s">
        <v>2578</v>
      </c>
      <c r="G16" s="17" t="s">
        <v>2579</v>
      </c>
      <c r="H16" s="102"/>
      <c r="I16" s="201"/>
      <c r="J16" s="198"/>
      <c r="K16" s="201"/>
      <c r="L16" s="201"/>
      <c r="M16" s="201"/>
      <c r="N16" s="201"/>
      <c r="O16" s="201"/>
      <c r="P16" s="201"/>
      <c r="Q16" s="198"/>
      <c r="R16" s="198"/>
      <c r="S16" s="201"/>
      <c r="T16" s="201"/>
      <c r="U16" s="201"/>
      <c r="V16" s="201"/>
      <c r="W16" s="198"/>
      <c r="X16" s="198"/>
      <c r="Y16" s="198"/>
      <c r="Z16" s="198"/>
      <c r="AA16" s="201"/>
      <c r="AB16" s="201"/>
      <c r="AC16" s="201"/>
      <c r="AD16" s="201"/>
      <c r="AE16" s="201"/>
      <c r="AF16" s="201"/>
      <c r="AG16" s="198"/>
      <c r="AH16" s="198"/>
      <c r="AI16" s="201"/>
      <c r="AJ16" s="201"/>
      <c r="AK16" s="201"/>
      <c r="AL16" s="201"/>
      <c r="AM16" s="201"/>
      <c r="AN16" s="201"/>
      <c r="AO16" s="198"/>
      <c r="AP16" s="198"/>
      <c r="AQ16" s="201"/>
      <c r="AR16" s="201"/>
      <c r="AS16" s="201"/>
      <c r="AT16" s="201"/>
      <c r="AU16" s="201"/>
      <c r="AV16" s="201"/>
    </row>
    <row r="17" spans="1:48" ht="98">
      <c r="A17" s="17">
        <v>5</v>
      </c>
      <c r="B17" s="17" t="s">
        <v>2464</v>
      </c>
      <c r="C17" s="17" t="s">
        <v>900</v>
      </c>
      <c r="D17" s="17" t="s">
        <v>26</v>
      </c>
      <c r="E17" s="177" t="s">
        <v>2470</v>
      </c>
      <c r="F17" s="17" t="s">
        <v>1212</v>
      </c>
      <c r="G17" s="103">
        <v>43949</v>
      </c>
      <c r="H17" s="17" t="s">
        <v>1213</v>
      </c>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row>
    <row r="18" spans="1:48" ht="42">
      <c r="A18" s="17">
        <v>6</v>
      </c>
      <c r="B18" s="17" t="s">
        <v>1495</v>
      </c>
      <c r="C18" s="17" t="s">
        <v>1497</v>
      </c>
      <c r="D18" s="17" t="s">
        <v>26</v>
      </c>
      <c r="E18" s="17" t="s">
        <v>2583</v>
      </c>
      <c r="F18" s="17" t="s">
        <v>2585</v>
      </c>
      <c r="G18" s="17"/>
      <c r="H18" s="102"/>
      <c r="I18" s="201"/>
      <c r="J18" s="198"/>
      <c r="K18" s="201"/>
      <c r="L18" s="201"/>
      <c r="M18" s="201"/>
      <c r="N18" s="201"/>
      <c r="O18" s="201"/>
      <c r="P18" s="201"/>
      <c r="Q18" s="198"/>
      <c r="R18" s="198"/>
      <c r="S18" s="201"/>
      <c r="T18" s="201"/>
      <c r="U18" s="201"/>
      <c r="V18" s="201"/>
      <c r="W18" s="198"/>
      <c r="X18" s="198"/>
      <c r="Y18" s="198"/>
      <c r="Z18" s="198"/>
      <c r="AA18" s="201"/>
      <c r="AB18" s="201"/>
      <c r="AC18" s="201"/>
      <c r="AD18" s="201"/>
      <c r="AE18" s="201"/>
      <c r="AF18" s="201"/>
      <c r="AG18" s="198"/>
      <c r="AH18" s="198"/>
      <c r="AI18" s="201"/>
      <c r="AJ18" s="201"/>
      <c r="AK18" s="201"/>
      <c r="AL18" s="201"/>
      <c r="AM18" s="201"/>
      <c r="AN18" s="201"/>
      <c r="AO18" s="198"/>
      <c r="AP18" s="198"/>
      <c r="AQ18" s="201"/>
      <c r="AR18" s="201"/>
      <c r="AS18" s="201"/>
      <c r="AT18" s="201"/>
      <c r="AU18" s="201"/>
      <c r="AV18" s="201"/>
    </row>
    <row r="19" spans="1:48" ht="28">
      <c r="A19" s="242">
        <v>7</v>
      </c>
      <c r="B19" s="17" t="s">
        <v>201</v>
      </c>
      <c r="C19" s="17" t="s">
        <v>2221</v>
      </c>
      <c r="D19" s="17" t="s">
        <v>228</v>
      </c>
      <c r="E19" s="17" t="s">
        <v>579</v>
      </c>
      <c r="F19" s="17" t="s">
        <v>2589</v>
      </c>
      <c r="G19" s="17" t="s">
        <v>2590</v>
      </c>
      <c r="H19" s="17" t="s">
        <v>280</v>
      </c>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row>
    <row r="20" spans="1:48" ht="56">
      <c r="A20" s="230"/>
      <c r="B20" s="17" t="s">
        <v>201</v>
      </c>
      <c r="C20" s="17" t="s">
        <v>1515</v>
      </c>
      <c r="D20" s="17" t="s">
        <v>228</v>
      </c>
      <c r="E20" s="209" t="s">
        <v>2593</v>
      </c>
      <c r="F20" s="17" t="s">
        <v>1736</v>
      </c>
      <c r="G20" s="17" t="s">
        <v>1535</v>
      </c>
      <c r="H20" s="17" t="s">
        <v>1518</v>
      </c>
      <c r="I20" s="201"/>
      <c r="J20" s="198"/>
      <c r="K20" s="201"/>
      <c r="L20" s="201"/>
      <c r="M20" s="201"/>
      <c r="N20" s="201"/>
      <c r="O20" s="201"/>
      <c r="P20" s="201"/>
      <c r="Q20" s="198"/>
      <c r="R20" s="198"/>
      <c r="S20" s="201"/>
      <c r="T20" s="201"/>
      <c r="U20" s="201"/>
      <c r="V20" s="201"/>
      <c r="W20" s="198"/>
      <c r="X20" s="198"/>
      <c r="Y20" s="198"/>
      <c r="Z20" s="198"/>
      <c r="AA20" s="201"/>
      <c r="AB20" s="201"/>
      <c r="AC20" s="201"/>
      <c r="AD20" s="201"/>
      <c r="AE20" s="201"/>
      <c r="AF20" s="201"/>
      <c r="AG20" s="198"/>
      <c r="AH20" s="198"/>
      <c r="AI20" s="201"/>
      <c r="AJ20" s="201"/>
      <c r="AK20" s="201"/>
      <c r="AL20" s="201"/>
      <c r="AM20" s="201"/>
      <c r="AN20" s="201"/>
      <c r="AO20" s="198"/>
      <c r="AP20" s="198"/>
      <c r="AQ20" s="201"/>
      <c r="AR20" s="201"/>
      <c r="AS20" s="201"/>
      <c r="AT20" s="201"/>
      <c r="AU20" s="201"/>
      <c r="AV20" s="201"/>
    </row>
    <row r="21" spans="1:48" ht="28">
      <c r="A21" s="231"/>
      <c r="B21" s="17" t="s">
        <v>201</v>
      </c>
      <c r="C21" s="17" t="s">
        <v>2228</v>
      </c>
      <c r="D21" s="17" t="s">
        <v>228</v>
      </c>
      <c r="E21" s="17" t="s">
        <v>579</v>
      </c>
      <c r="F21" s="96" t="s">
        <v>2595</v>
      </c>
      <c r="G21" s="17" t="s">
        <v>1535</v>
      </c>
      <c r="H21" s="17" t="s">
        <v>1518</v>
      </c>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row>
    <row r="22" spans="1:48" ht="16">
      <c r="A22" s="102"/>
      <c r="B22" s="102"/>
      <c r="C22" s="102"/>
      <c r="D22" s="102"/>
      <c r="E22" s="102"/>
      <c r="F22" s="102"/>
      <c r="G22" s="102"/>
      <c r="H22" s="102"/>
      <c r="I22" s="201"/>
      <c r="J22" s="198"/>
      <c r="K22" s="201"/>
      <c r="L22" s="201"/>
      <c r="M22" s="201"/>
      <c r="N22" s="201"/>
      <c r="O22" s="201"/>
      <c r="P22" s="201"/>
      <c r="Q22" s="198"/>
      <c r="R22" s="198"/>
      <c r="S22" s="201"/>
      <c r="T22" s="201"/>
      <c r="U22" s="201"/>
      <c r="V22" s="201"/>
      <c r="W22" s="198"/>
      <c r="X22" s="198"/>
      <c r="Y22" s="198"/>
      <c r="Z22" s="198"/>
      <c r="AA22" s="201"/>
      <c r="AB22" s="201"/>
      <c r="AC22" s="201"/>
      <c r="AD22" s="201"/>
      <c r="AE22" s="201"/>
      <c r="AF22" s="201"/>
      <c r="AG22" s="198"/>
      <c r="AH22" s="198"/>
      <c r="AI22" s="201"/>
      <c r="AJ22" s="201"/>
      <c r="AK22" s="201"/>
      <c r="AL22" s="201"/>
      <c r="AM22" s="201"/>
      <c r="AN22" s="201"/>
      <c r="AO22" s="198"/>
      <c r="AP22" s="198"/>
      <c r="AQ22" s="201"/>
      <c r="AR22" s="201"/>
      <c r="AS22" s="201"/>
      <c r="AT22" s="201"/>
      <c r="AU22" s="201"/>
      <c r="AV22" s="201"/>
    </row>
    <row r="23" spans="1:48" ht="16">
      <c r="A23" s="232" t="s">
        <v>82</v>
      </c>
      <c r="B23" s="222"/>
      <c r="C23" s="222"/>
      <c r="D23" s="222"/>
      <c r="E23" s="223"/>
      <c r="F23" s="233">
        <v>43943</v>
      </c>
      <c r="G23" s="222"/>
      <c r="H23" s="223"/>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row>
    <row r="24" spans="1:48" ht="168">
      <c r="A24" s="242">
        <v>1</v>
      </c>
      <c r="B24" s="17" t="s">
        <v>1681</v>
      </c>
      <c r="C24" s="17" t="s">
        <v>1682</v>
      </c>
      <c r="D24" s="17" t="s">
        <v>26</v>
      </c>
      <c r="E24" s="177" t="s">
        <v>2317</v>
      </c>
      <c r="F24" s="177" t="s">
        <v>2318</v>
      </c>
      <c r="G24" s="177" t="s">
        <v>2319</v>
      </c>
      <c r="H24" s="177" t="s">
        <v>1518</v>
      </c>
      <c r="I24" s="201"/>
      <c r="J24" s="198"/>
      <c r="K24" s="201"/>
      <c r="L24" s="201"/>
      <c r="M24" s="201"/>
      <c r="N24" s="201"/>
      <c r="O24" s="201"/>
      <c r="P24" s="201"/>
      <c r="Q24" s="198"/>
      <c r="R24" s="198"/>
      <c r="S24" s="201"/>
      <c r="T24" s="201"/>
      <c r="U24" s="201"/>
      <c r="V24" s="201"/>
      <c r="W24" s="198"/>
      <c r="X24" s="198"/>
      <c r="Y24" s="198"/>
      <c r="Z24" s="198"/>
      <c r="AA24" s="201"/>
      <c r="AB24" s="201"/>
      <c r="AC24" s="201"/>
      <c r="AD24" s="201"/>
      <c r="AE24" s="201"/>
      <c r="AF24" s="201"/>
      <c r="AG24" s="198"/>
      <c r="AH24" s="198"/>
      <c r="AI24" s="201"/>
      <c r="AJ24" s="201"/>
      <c r="AK24" s="201"/>
      <c r="AL24" s="201"/>
      <c r="AM24" s="201"/>
      <c r="AN24" s="201"/>
      <c r="AO24" s="198"/>
      <c r="AP24" s="198"/>
      <c r="AQ24" s="201"/>
      <c r="AR24" s="201"/>
      <c r="AS24" s="201"/>
      <c r="AT24" s="201"/>
      <c r="AU24" s="201"/>
      <c r="AV24" s="201"/>
    </row>
    <row r="25" spans="1:48" ht="98">
      <c r="A25" s="231"/>
      <c r="B25" s="17" t="s">
        <v>1687</v>
      </c>
      <c r="C25" s="17" t="s">
        <v>1688</v>
      </c>
      <c r="D25" s="17" t="s">
        <v>2320</v>
      </c>
      <c r="E25" s="140" t="s">
        <v>2321</v>
      </c>
      <c r="F25" s="130" t="s">
        <v>2322</v>
      </c>
      <c r="G25" s="17" t="s">
        <v>1849</v>
      </c>
      <c r="H25" s="17" t="s">
        <v>1699</v>
      </c>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row>
    <row r="26" spans="1:48" ht="70">
      <c r="A26" s="242">
        <v>2</v>
      </c>
      <c r="B26" s="257" t="s">
        <v>1544</v>
      </c>
      <c r="C26" s="257" t="s">
        <v>1546</v>
      </c>
      <c r="D26" s="257" t="s">
        <v>26</v>
      </c>
      <c r="E26" s="194" t="str">
        <f>HYPERLINK("https://drive.google.com/file/d/1vYh52s2d8x-yxwhWT2tmxuQec4iwTOQi/view?usp=sharing","Ссылка на презентацию. Параграф 53. Коррекция изображений")</f>
        <v>Ссылка на презентацию. Параграф 53. Коррекция изображений</v>
      </c>
      <c r="F26" s="186" t="s">
        <v>2449</v>
      </c>
      <c r="G26" s="257" t="s">
        <v>2450</v>
      </c>
      <c r="H26" s="257" t="s">
        <v>32</v>
      </c>
      <c r="I26" s="201"/>
      <c r="J26" s="198"/>
      <c r="K26" s="201"/>
      <c r="L26" s="201"/>
      <c r="M26" s="201"/>
      <c r="N26" s="201"/>
      <c r="O26" s="201"/>
      <c r="P26" s="201"/>
      <c r="Q26" s="198"/>
      <c r="R26" s="198"/>
      <c r="S26" s="201"/>
      <c r="T26" s="201"/>
      <c r="U26" s="201"/>
      <c r="V26" s="201"/>
      <c r="W26" s="198"/>
      <c r="X26" s="198"/>
      <c r="Y26" s="198"/>
      <c r="Z26" s="198"/>
      <c r="AA26" s="201"/>
      <c r="AB26" s="201"/>
      <c r="AC26" s="201"/>
      <c r="AD26" s="201"/>
      <c r="AE26" s="201"/>
      <c r="AF26" s="201"/>
      <c r="AG26" s="198"/>
      <c r="AH26" s="198"/>
      <c r="AI26" s="201"/>
      <c r="AJ26" s="201"/>
      <c r="AK26" s="201"/>
      <c r="AL26" s="201"/>
      <c r="AM26" s="201"/>
      <c r="AN26" s="201"/>
      <c r="AO26" s="198"/>
      <c r="AP26" s="198"/>
      <c r="AQ26" s="201"/>
      <c r="AR26" s="201"/>
      <c r="AS26" s="201"/>
      <c r="AT26" s="201"/>
      <c r="AU26" s="201"/>
      <c r="AV26" s="201"/>
    </row>
    <row r="27" spans="1:48" ht="56">
      <c r="A27" s="230"/>
      <c r="B27" s="231"/>
      <c r="C27" s="231"/>
      <c r="D27" s="231"/>
      <c r="E27" s="194" t="str">
        <f>HYPERLINK("https://media.prosv.ru/static/books-viewer/index.html?path=/media/ebook/329371/","Ссылка на электронный учебник. страница 202-208")</f>
        <v>Ссылка на электронный учебник. страница 202-208</v>
      </c>
      <c r="F27" s="195" t="str">
        <f>HYPERLINK("https://vk.me/join/AJQ1dzORnhXMA9UlEoPZ3sY0","Для сдающих ЕГЭ информация в беседе")</f>
        <v>Для сдающих ЕГЭ информация в беседе</v>
      </c>
      <c r="G27" s="231"/>
      <c r="H27" s="231"/>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row>
    <row r="28" spans="1:48" ht="70">
      <c r="A28" s="230"/>
      <c r="B28" s="257" t="s">
        <v>1544</v>
      </c>
      <c r="C28" s="241" t="s">
        <v>1643</v>
      </c>
      <c r="D28" s="242" t="s">
        <v>26</v>
      </c>
      <c r="E28" s="194" t="str">
        <f>HYPERLINK("https://drive.google.com/file/d/1vYh52s2d8x-yxwhWT2tmxuQec4iwTOQi/view?usp=sharing","Ссылка на презентацию. Параграф 53. Коррекция изображений")</f>
        <v>Ссылка на презентацию. Параграф 53. Коррекция изображений</v>
      </c>
      <c r="F28" s="259" t="s">
        <v>2449</v>
      </c>
      <c r="G28" s="242" t="s">
        <v>2606</v>
      </c>
      <c r="H28" s="242" t="s">
        <v>819</v>
      </c>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row>
    <row r="29" spans="1:48" ht="56">
      <c r="A29" s="231"/>
      <c r="B29" s="231"/>
      <c r="C29" s="231"/>
      <c r="D29" s="231"/>
      <c r="E29" s="194" t="str">
        <f>HYPERLINK("https://media.prosv.ru/static/books-viewer/index.html?path=/media/ebook/329371/","Ссылка на электронный учебник. страница 202-208")</f>
        <v>Ссылка на электронный учебник. страница 202-208</v>
      </c>
      <c r="F29" s="231"/>
      <c r="G29" s="231"/>
      <c r="H29" s="231"/>
      <c r="I29" s="201"/>
      <c r="J29" s="198"/>
      <c r="K29" s="201"/>
      <c r="L29" s="201"/>
      <c r="M29" s="201"/>
      <c r="N29" s="201"/>
      <c r="O29" s="201"/>
      <c r="P29" s="201"/>
      <c r="Q29" s="198"/>
      <c r="R29" s="198"/>
      <c r="S29" s="201"/>
      <c r="T29" s="201"/>
      <c r="U29" s="201"/>
      <c r="V29" s="201"/>
      <c r="W29" s="198"/>
      <c r="X29" s="198"/>
      <c r="Y29" s="198"/>
      <c r="Z29" s="198"/>
      <c r="AA29" s="201"/>
      <c r="AB29" s="201"/>
      <c r="AC29" s="201"/>
      <c r="AD29" s="201"/>
      <c r="AE29" s="201"/>
      <c r="AF29" s="201"/>
      <c r="AG29" s="198"/>
      <c r="AH29" s="198"/>
      <c r="AI29" s="201"/>
      <c r="AJ29" s="201"/>
      <c r="AK29" s="201"/>
      <c r="AL29" s="201"/>
      <c r="AM29" s="201"/>
      <c r="AN29" s="201"/>
      <c r="AO29" s="198"/>
      <c r="AP29" s="198"/>
      <c r="AQ29" s="201"/>
      <c r="AR29" s="201"/>
      <c r="AS29" s="201"/>
      <c r="AT29" s="201"/>
      <c r="AU29" s="201"/>
      <c r="AV29" s="201"/>
    </row>
    <row r="30" spans="1:48" ht="42">
      <c r="A30" s="242">
        <v>3</v>
      </c>
      <c r="B30" s="17" t="s">
        <v>201</v>
      </c>
      <c r="C30" s="17" t="s">
        <v>2221</v>
      </c>
      <c r="D30" s="17" t="s">
        <v>228</v>
      </c>
      <c r="E30" s="17" t="s">
        <v>579</v>
      </c>
      <c r="F30" s="17" t="s">
        <v>2607</v>
      </c>
      <c r="G30" s="17" t="s">
        <v>2266</v>
      </c>
      <c r="H30" s="17" t="s">
        <v>51</v>
      </c>
      <c r="I30" s="201"/>
      <c r="J30" s="198"/>
      <c r="K30" s="201"/>
      <c r="L30" s="201"/>
      <c r="M30" s="201"/>
      <c r="N30" s="201"/>
      <c r="O30" s="201"/>
      <c r="P30" s="201"/>
      <c r="Q30" s="198"/>
      <c r="R30" s="198"/>
      <c r="S30" s="201"/>
      <c r="T30" s="201"/>
      <c r="U30" s="201"/>
      <c r="V30" s="201"/>
      <c r="W30" s="198"/>
      <c r="X30" s="198"/>
      <c r="Y30" s="198"/>
      <c r="Z30" s="198"/>
      <c r="AA30" s="201"/>
      <c r="AB30" s="201"/>
      <c r="AC30" s="201"/>
      <c r="AD30" s="201"/>
      <c r="AE30" s="201"/>
      <c r="AF30" s="201"/>
      <c r="AG30" s="198"/>
      <c r="AH30" s="198"/>
      <c r="AI30" s="201"/>
      <c r="AJ30" s="201"/>
      <c r="AK30" s="201"/>
      <c r="AL30" s="201"/>
      <c r="AM30" s="201"/>
      <c r="AN30" s="201"/>
      <c r="AO30" s="198"/>
      <c r="AP30" s="198"/>
      <c r="AQ30" s="201"/>
      <c r="AR30" s="201"/>
      <c r="AS30" s="201"/>
      <c r="AT30" s="201"/>
      <c r="AU30" s="201"/>
      <c r="AV30" s="201"/>
    </row>
    <row r="31" spans="1:48" ht="28">
      <c r="A31" s="230"/>
      <c r="B31" s="17" t="s">
        <v>201</v>
      </c>
      <c r="C31" s="17" t="s">
        <v>1515</v>
      </c>
      <c r="D31" s="17" t="s">
        <v>228</v>
      </c>
      <c r="E31" s="212" t="s">
        <v>2608</v>
      </c>
      <c r="F31" s="213" t="s">
        <v>1918</v>
      </c>
      <c r="G31" s="17" t="s">
        <v>2334</v>
      </c>
      <c r="H31" s="17" t="s">
        <v>1518</v>
      </c>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row>
    <row r="32" spans="1:48" ht="42">
      <c r="A32" s="231"/>
      <c r="B32" s="17" t="s">
        <v>201</v>
      </c>
      <c r="C32" s="17" t="s">
        <v>2228</v>
      </c>
      <c r="D32" s="17" t="s">
        <v>228</v>
      </c>
      <c r="E32" s="17" t="s">
        <v>579</v>
      </c>
      <c r="F32" s="17" t="s">
        <v>2607</v>
      </c>
      <c r="G32" s="17" t="s">
        <v>2266</v>
      </c>
      <c r="H32" s="17" t="s">
        <v>51</v>
      </c>
      <c r="I32" s="201"/>
      <c r="J32" s="198"/>
      <c r="K32" s="201"/>
      <c r="L32" s="201"/>
      <c r="M32" s="201"/>
      <c r="N32" s="201"/>
      <c r="O32" s="201"/>
      <c r="P32" s="201"/>
      <c r="Q32" s="198"/>
      <c r="R32" s="198"/>
      <c r="S32" s="201"/>
      <c r="T32" s="201"/>
      <c r="U32" s="201"/>
      <c r="V32" s="201"/>
      <c r="W32" s="198"/>
      <c r="X32" s="198"/>
      <c r="Y32" s="198"/>
      <c r="Z32" s="198"/>
      <c r="AA32" s="201"/>
      <c r="AB32" s="201"/>
      <c r="AC32" s="201"/>
      <c r="AD32" s="201"/>
      <c r="AE32" s="201"/>
      <c r="AF32" s="201"/>
      <c r="AG32" s="198"/>
      <c r="AH32" s="198"/>
      <c r="AI32" s="201"/>
      <c r="AJ32" s="201"/>
      <c r="AK32" s="201"/>
      <c r="AL32" s="201"/>
      <c r="AM32" s="201"/>
      <c r="AN32" s="201"/>
      <c r="AO32" s="198"/>
      <c r="AP32" s="198"/>
      <c r="AQ32" s="201"/>
      <c r="AR32" s="201"/>
      <c r="AS32" s="201"/>
      <c r="AT32" s="201"/>
      <c r="AU32" s="201"/>
      <c r="AV32" s="201"/>
    </row>
    <row r="33" spans="1:48" ht="28">
      <c r="A33" s="17">
        <v>4</v>
      </c>
      <c r="B33" s="17" t="s">
        <v>25</v>
      </c>
      <c r="C33" s="17" t="s">
        <v>2571</v>
      </c>
      <c r="D33" s="17" t="s">
        <v>228</v>
      </c>
      <c r="E33" s="17" t="s">
        <v>2609</v>
      </c>
      <c r="F33" s="17" t="s">
        <v>2610</v>
      </c>
      <c r="G33" s="17" t="s">
        <v>1041</v>
      </c>
      <c r="H33" s="17" t="s">
        <v>845</v>
      </c>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row>
    <row r="34" spans="1:48" ht="56">
      <c r="A34" s="17">
        <v>5</v>
      </c>
      <c r="B34" s="17" t="s">
        <v>1556</v>
      </c>
      <c r="C34" s="17" t="s">
        <v>1193</v>
      </c>
      <c r="D34" s="17" t="s">
        <v>2611</v>
      </c>
      <c r="E34" s="17" t="s">
        <v>2518</v>
      </c>
      <c r="F34" s="17" t="s">
        <v>2612</v>
      </c>
      <c r="G34" s="17" t="s">
        <v>2613</v>
      </c>
      <c r="H34" s="17" t="s">
        <v>2614</v>
      </c>
      <c r="I34" s="201"/>
      <c r="J34" s="198"/>
      <c r="K34" s="201"/>
      <c r="L34" s="201"/>
      <c r="M34" s="201"/>
      <c r="N34" s="201"/>
      <c r="O34" s="201"/>
      <c r="P34" s="201"/>
      <c r="Q34" s="198"/>
      <c r="R34" s="198"/>
      <c r="S34" s="201"/>
      <c r="T34" s="201"/>
      <c r="U34" s="201"/>
      <c r="V34" s="201"/>
      <c r="W34" s="198"/>
      <c r="X34" s="198"/>
      <c r="Y34" s="198"/>
      <c r="Z34" s="198"/>
      <c r="AA34" s="201"/>
      <c r="AB34" s="201"/>
      <c r="AC34" s="201"/>
      <c r="AD34" s="201"/>
      <c r="AE34" s="201"/>
      <c r="AF34" s="201"/>
      <c r="AG34" s="198"/>
      <c r="AH34" s="198"/>
      <c r="AI34" s="201"/>
      <c r="AJ34" s="201"/>
      <c r="AK34" s="201"/>
      <c r="AL34" s="201"/>
      <c r="AM34" s="201"/>
      <c r="AN34" s="201"/>
      <c r="AO34" s="198"/>
      <c r="AP34" s="198"/>
      <c r="AQ34" s="201"/>
      <c r="AR34" s="201"/>
      <c r="AS34" s="201"/>
      <c r="AT34" s="201"/>
      <c r="AU34" s="201"/>
      <c r="AV34" s="201"/>
    </row>
    <row r="35" spans="1:48" ht="56">
      <c r="A35" s="242">
        <v>6</v>
      </c>
      <c r="B35" s="17" t="s">
        <v>2250</v>
      </c>
      <c r="C35" s="17" t="s">
        <v>1193</v>
      </c>
      <c r="D35" s="17" t="s">
        <v>26</v>
      </c>
      <c r="E35" s="17" t="s">
        <v>2518</v>
      </c>
      <c r="F35" s="17" t="s">
        <v>2615</v>
      </c>
      <c r="G35" s="17" t="s">
        <v>30</v>
      </c>
      <c r="H35" s="17" t="s">
        <v>2614</v>
      </c>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row>
    <row r="36" spans="1:48" ht="28">
      <c r="A36" s="231"/>
      <c r="B36" s="17" t="s">
        <v>2249</v>
      </c>
      <c r="C36" s="17" t="s">
        <v>2228</v>
      </c>
      <c r="D36" s="17" t="s">
        <v>228</v>
      </c>
      <c r="E36" s="102"/>
      <c r="F36" s="102"/>
      <c r="G36" s="102"/>
      <c r="H36" s="102"/>
      <c r="I36" s="201"/>
      <c r="J36" s="198"/>
      <c r="K36" s="201"/>
      <c r="L36" s="201"/>
      <c r="M36" s="201"/>
      <c r="N36" s="201"/>
      <c r="O36" s="201"/>
      <c r="P36" s="201"/>
      <c r="Q36" s="198"/>
      <c r="R36" s="198"/>
      <c r="S36" s="201"/>
      <c r="T36" s="201"/>
      <c r="U36" s="201"/>
      <c r="V36" s="201"/>
      <c r="W36" s="198"/>
      <c r="X36" s="198"/>
      <c r="Y36" s="198"/>
      <c r="Z36" s="198"/>
      <c r="AA36" s="201"/>
      <c r="AB36" s="201"/>
      <c r="AC36" s="201"/>
      <c r="AD36" s="201"/>
      <c r="AE36" s="201"/>
      <c r="AF36" s="201"/>
      <c r="AG36" s="198"/>
      <c r="AH36" s="198"/>
      <c r="AI36" s="201"/>
      <c r="AJ36" s="201"/>
      <c r="AK36" s="201"/>
      <c r="AL36" s="201"/>
      <c r="AM36" s="201"/>
      <c r="AN36" s="201"/>
      <c r="AO36" s="198"/>
      <c r="AP36" s="198"/>
      <c r="AQ36" s="201"/>
      <c r="AR36" s="201"/>
      <c r="AS36" s="201"/>
      <c r="AT36" s="201"/>
      <c r="AU36" s="201"/>
      <c r="AV36" s="201"/>
    </row>
    <row r="37" spans="1:48" ht="112">
      <c r="A37" s="17">
        <v>7</v>
      </c>
      <c r="B37" s="17" t="s">
        <v>864</v>
      </c>
      <c r="C37" s="17" t="s">
        <v>1280</v>
      </c>
      <c r="D37" s="24" t="s">
        <v>2616</v>
      </c>
      <c r="E37" s="158" t="s">
        <v>2617</v>
      </c>
      <c r="F37" s="24" t="s">
        <v>2618</v>
      </c>
      <c r="G37" s="24" t="s">
        <v>2619</v>
      </c>
      <c r="H37" s="17" t="s">
        <v>887</v>
      </c>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row>
    <row r="38" spans="1:48" ht="16">
      <c r="A38" s="102"/>
      <c r="B38" s="102"/>
      <c r="C38" s="102"/>
      <c r="D38" s="102"/>
      <c r="E38" s="102"/>
      <c r="F38" s="102"/>
      <c r="G38" s="102"/>
      <c r="H38" s="102"/>
      <c r="I38" s="201"/>
      <c r="J38" s="198"/>
      <c r="K38" s="201"/>
      <c r="L38" s="201"/>
      <c r="M38" s="201"/>
      <c r="N38" s="201"/>
      <c r="O38" s="201"/>
      <c r="P38" s="201"/>
      <c r="Q38" s="198"/>
      <c r="R38" s="198"/>
      <c r="S38" s="201"/>
      <c r="T38" s="201"/>
      <c r="U38" s="201"/>
      <c r="V38" s="201"/>
      <c r="W38" s="198"/>
      <c r="X38" s="198"/>
      <c r="Y38" s="198"/>
      <c r="Z38" s="198"/>
      <c r="AA38" s="201"/>
      <c r="AB38" s="201"/>
      <c r="AC38" s="201"/>
      <c r="AD38" s="201"/>
      <c r="AE38" s="201"/>
      <c r="AF38" s="201"/>
      <c r="AG38" s="198"/>
      <c r="AH38" s="198"/>
      <c r="AI38" s="201"/>
      <c r="AJ38" s="201"/>
      <c r="AK38" s="201"/>
      <c r="AL38" s="201"/>
      <c r="AM38" s="201"/>
      <c r="AN38" s="201"/>
      <c r="AO38" s="198"/>
      <c r="AP38" s="198"/>
      <c r="AQ38" s="201"/>
      <c r="AR38" s="201"/>
      <c r="AS38" s="201"/>
      <c r="AT38" s="201"/>
      <c r="AU38" s="201"/>
      <c r="AV38" s="201"/>
    </row>
    <row r="39" spans="1:48" ht="16">
      <c r="A39" s="232" t="s">
        <v>109</v>
      </c>
      <c r="B39" s="222"/>
      <c r="C39" s="222"/>
      <c r="D39" s="222"/>
      <c r="E39" s="223"/>
      <c r="F39" s="233">
        <v>43944</v>
      </c>
      <c r="G39" s="222"/>
      <c r="H39" s="223"/>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row>
    <row r="40" spans="1:48" ht="168">
      <c r="A40" s="17">
        <v>1</v>
      </c>
      <c r="B40" s="17" t="s">
        <v>777</v>
      </c>
      <c r="C40" s="177" t="s">
        <v>1773</v>
      </c>
      <c r="D40" s="177" t="s">
        <v>330</v>
      </c>
      <c r="E40" s="184" t="s">
        <v>2299</v>
      </c>
      <c r="F40" s="177" t="s">
        <v>2300</v>
      </c>
      <c r="G40" s="177" t="s">
        <v>2301</v>
      </c>
      <c r="H40" s="177" t="s">
        <v>306</v>
      </c>
      <c r="I40" s="201"/>
      <c r="J40" s="198"/>
      <c r="K40" s="201"/>
      <c r="L40" s="201"/>
      <c r="M40" s="201"/>
      <c r="N40" s="201"/>
      <c r="O40" s="201"/>
      <c r="P40" s="201"/>
      <c r="Q40" s="198"/>
      <c r="R40" s="198"/>
      <c r="S40" s="201"/>
      <c r="T40" s="201"/>
      <c r="U40" s="201"/>
      <c r="V40" s="201"/>
      <c r="W40" s="198"/>
      <c r="X40" s="198"/>
      <c r="Y40" s="198"/>
      <c r="Z40" s="198"/>
      <c r="AA40" s="201"/>
      <c r="AB40" s="201"/>
      <c r="AC40" s="201"/>
      <c r="AD40" s="201"/>
      <c r="AE40" s="201"/>
      <c r="AF40" s="201"/>
      <c r="AG40" s="198"/>
      <c r="AH40" s="198"/>
      <c r="AI40" s="201"/>
      <c r="AJ40" s="201"/>
      <c r="AK40" s="201"/>
      <c r="AL40" s="201"/>
      <c r="AM40" s="201"/>
      <c r="AN40" s="201"/>
      <c r="AO40" s="198"/>
      <c r="AP40" s="198"/>
      <c r="AQ40" s="201"/>
      <c r="AR40" s="201"/>
      <c r="AS40" s="201"/>
      <c r="AT40" s="201"/>
      <c r="AU40" s="201"/>
      <c r="AV40" s="201"/>
    </row>
    <row r="41" spans="1:48" ht="42">
      <c r="A41" s="242">
        <v>2</v>
      </c>
      <c r="B41" s="17" t="s">
        <v>1681</v>
      </c>
      <c r="C41" s="17" t="s">
        <v>1682</v>
      </c>
      <c r="D41" s="17" t="s">
        <v>330</v>
      </c>
      <c r="E41" s="159" t="s">
        <v>2328</v>
      </c>
      <c r="F41" s="177" t="s">
        <v>2318</v>
      </c>
      <c r="G41" s="177" t="s">
        <v>2620</v>
      </c>
      <c r="H41" s="177" t="s">
        <v>1518</v>
      </c>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row>
    <row r="42" spans="1:48" ht="99">
      <c r="A42" s="231"/>
      <c r="B42" s="17" t="s">
        <v>1687</v>
      </c>
      <c r="C42" s="17" t="s">
        <v>1688</v>
      </c>
      <c r="D42" s="17" t="s">
        <v>26</v>
      </c>
      <c r="E42" s="140" t="s">
        <v>2329</v>
      </c>
      <c r="F42" s="17" t="s">
        <v>1697</v>
      </c>
      <c r="G42" s="17" t="s">
        <v>2330</v>
      </c>
      <c r="H42" s="17" t="s">
        <v>1699</v>
      </c>
      <c r="I42" s="201"/>
      <c r="J42" s="198"/>
      <c r="K42" s="201"/>
      <c r="L42" s="201"/>
      <c r="M42" s="201"/>
      <c r="N42" s="201"/>
      <c r="O42" s="201"/>
      <c r="P42" s="201"/>
      <c r="Q42" s="198"/>
      <c r="R42" s="198"/>
      <c r="S42" s="201"/>
      <c r="T42" s="201"/>
      <c r="U42" s="201"/>
      <c r="V42" s="201"/>
      <c r="W42" s="198"/>
      <c r="X42" s="198"/>
      <c r="Y42" s="198"/>
      <c r="Z42" s="198"/>
      <c r="AA42" s="201"/>
      <c r="AB42" s="201"/>
      <c r="AC42" s="201"/>
      <c r="AD42" s="201"/>
      <c r="AE42" s="201"/>
      <c r="AF42" s="201"/>
      <c r="AG42" s="198"/>
      <c r="AH42" s="198"/>
      <c r="AI42" s="201"/>
      <c r="AJ42" s="201"/>
      <c r="AK42" s="201"/>
      <c r="AL42" s="201"/>
      <c r="AM42" s="201"/>
      <c r="AN42" s="201"/>
      <c r="AO42" s="198"/>
      <c r="AP42" s="198"/>
      <c r="AQ42" s="201"/>
      <c r="AR42" s="201"/>
      <c r="AS42" s="201"/>
      <c r="AT42" s="201"/>
      <c r="AU42" s="201"/>
      <c r="AV42" s="201"/>
    </row>
    <row r="43" spans="1:48" ht="42">
      <c r="A43" s="242">
        <v>3</v>
      </c>
      <c r="B43" s="17" t="s">
        <v>870</v>
      </c>
      <c r="C43" s="17" t="s">
        <v>175</v>
      </c>
      <c r="D43" s="17" t="s">
        <v>228</v>
      </c>
      <c r="E43" s="38" t="s">
        <v>1533</v>
      </c>
      <c r="F43" s="17" t="s">
        <v>163</v>
      </c>
      <c r="G43" s="17" t="s">
        <v>341</v>
      </c>
      <c r="H43" s="17" t="s">
        <v>386</v>
      </c>
    </row>
    <row r="44" spans="1:48" ht="84">
      <c r="A44" s="231"/>
      <c r="B44" s="17" t="s">
        <v>870</v>
      </c>
      <c r="C44" s="17" t="s">
        <v>294</v>
      </c>
      <c r="D44" s="17" t="s">
        <v>26</v>
      </c>
      <c r="E44" s="17" t="s">
        <v>2621</v>
      </c>
      <c r="F44" s="17" t="s">
        <v>1090</v>
      </c>
      <c r="G44" s="17" t="s">
        <v>1091</v>
      </c>
      <c r="H44" s="17" t="s">
        <v>299</v>
      </c>
    </row>
    <row r="45" spans="1:48" ht="42">
      <c r="A45" s="17">
        <v>4</v>
      </c>
      <c r="B45" s="17" t="s">
        <v>843</v>
      </c>
      <c r="C45" s="17" t="s">
        <v>2571</v>
      </c>
      <c r="D45" s="17" t="s">
        <v>2622</v>
      </c>
      <c r="E45" s="17" t="s">
        <v>2623</v>
      </c>
      <c r="F45" s="17" t="s">
        <v>2624</v>
      </c>
      <c r="G45" s="17" t="s">
        <v>501</v>
      </c>
      <c r="H45" s="17" t="s">
        <v>845</v>
      </c>
    </row>
    <row r="46" spans="1:48" ht="42">
      <c r="A46" s="242">
        <v>5</v>
      </c>
      <c r="B46" s="17" t="s">
        <v>201</v>
      </c>
      <c r="C46" s="17" t="s">
        <v>2221</v>
      </c>
      <c r="D46" s="17" t="s">
        <v>228</v>
      </c>
      <c r="E46" s="17" t="s">
        <v>2245</v>
      </c>
      <c r="F46" s="17" t="s">
        <v>2625</v>
      </c>
      <c r="G46" s="17" t="s">
        <v>2332</v>
      </c>
      <c r="H46" s="17" t="s">
        <v>280</v>
      </c>
    </row>
    <row r="47" spans="1:48" ht="28">
      <c r="A47" s="230"/>
      <c r="B47" s="17" t="s">
        <v>201</v>
      </c>
      <c r="C47" s="17" t="s">
        <v>1515</v>
      </c>
      <c r="D47" s="17" t="s">
        <v>228</v>
      </c>
      <c r="E47" s="209" t="s">
        <v>2626</v>
      </c>
      <c r="F47" s="213" t="s">
        <v>1918</v>
      </c>
      <c r="G47" s="17" t="s">
        <v>1662</v>
      </c>
      <c r="H47" s="17" t="s">
        <v>887</v>
      </c>
    </row>
    <row r="48" spans="1:48" ht="42">
      <c r="A48" s="231"/>
      <c r="B48" s="17" t="s">
        <v>201</v>
      </c>
      <c r="C48" s="17" t="s">
        <v>2228</v>
      </c>
      <c r="D48" s="17" t="s">
        <v>228</v>
      </c>
      <c r="E48" s="17" t="s">
        <v>2245</v>
      </c>
      <c r="F48" s="115" t="s">
        <v>2625</v>
      </c>
      <c r="G48" s="17" t="s">
        <v>2332</v>
      </c>
      <c r="H48" s="17" t="s">
        <v>887</v>
      </c>
    </row>
    <row r="49" spans="1:8">
      <c r="A49" s="102"/>
      <c r="B49" s="102"/>
      <c r="C49" s="74"/>
      <c r="D49" s="74"/>
      <c r="E49" s="74"/>
      <c r="F49" s="74"/>
      <c r="G49" s="74"/>
      <c r="H49" s="74"/>
    </row>
    <row r="50" spans="1:8">
      <c r="A50" s="232" t="s">
        <v>127</v>
      </c>
      <c r="B50" s="222"/>
      <c r="C50" s="222"/>
      <c r="D50" s="222"/>
      <c r="E50" s="223"/>
      <c r="F50" s="233">
        <v>43945</v>
      </c>
      <c r="G50" s="222"/>
      <c r="H50" s="223"/>
    </row>
    <row r="51" spans="1:8" ht="70">
      <c r="A51" s="17">
        <v>1</v>
      </c>
      <c r="B51" s="17" t="s">
        <v>2191</v>
      </c>
      <c r="C51" s="17" t="s">
        <v>1193</v>
      </c>
      <c r="D51" s="17" t="s">
        <v>26</v>
      </c>
      <c r="E51" s="17" t="s">
        <v>2627</v>
      </c>
      <c r="F51" s="17" t="s">
        <v>2628</v>
      </c>
      <c r="G51" s="17" t="s">
        <v>2629</v>
      </c>
      <c r="H51" s="17" t="s">
        <v>342</v>
      </c>
    </row>
    <row r="52" spans="1:8" ht="42">
      <c r="A52" s="242">
        <v>2</v>
      </c>
      <c r="B52" s="17" t="s">
        <v>870</v>
      </c>
      <c r="C52" s="17" t="s">
        <v>160</v>
      </c>
      <c r="D52" s="17" t="s">
        <v>2630</v>
      </c>
      <c r="E52" s="96" t="s">
        <v>2631</v>
      </c>
      <c r="F52" s="17" t="s">
        <v>594</v>
      </c>
      <c r="G52" s="17" t="s">
        <v>2632</v>
      </c>
      <c r="H52" s="17" t="s">
        <v>386</v>
      </c>
    </row>
    <row r="53" spans="1:8" ht="112">
      <c r="A53" s="231"/>
      <c r="B53" s="17" t="s">
        <v>870</v>
      </c>
      <c r="C53" s="17" t="s">
        <v>294</v>
      </c>
      <c r="D53" s="17" t="s">
        <v>26</v>
      </c>
      <c r="E53" s="17" t="s">
        <v>2591</v>
      </c>
      <c r="F53" s="17" t="s">
        <v>2435</v>
      </c>
      <c r="G53" s="192">
        <v>43947</v>
      </c>
      <c r="H53" s="17" t="s">
        <v>664</v>
      </c>
    </row>
    <row r="54" spans="1:8" ht="112">
      <c r="A54" s="17">
        <v>3</v>
      </c>
      <c r="B54" s="17" t="s">
        <v>1258</v>
      </c>
      <c r="C54" s="177" t="s">
        <v>1773</v>
      </c>
      <c r="D54" s="177" t="s">
        <v>26</v>
      </c>
      <c r="E54" s="214" t="s">
        <v>2633</v>
      </c>
      <c r="F54" s="177" t="s">
        <v>2634</v>
      </c>
      <c r="G54" s="177" t="s">
        <v>2635</v>
      </c>
      <c r="H54" s="177" t="s">
        <v>887</v>
      </c>
    </row>
    <row r="55" spans="1:8" ht="56">
      <c r="A55" s="242">
        <v>4</v>
      </c>
      <c r="B55" s="17" t="s">
        <v>2250</v>
      </c>
      <c r="C55" s="17" t="s">
        <v>2636</v>
      </c>
      <c r="D55" s="17" t="s">
        <v>26</v>
      </c>
      <c r="E55" s="17" t="s">
        <v>2637</v>
      </c>
      <c r="F55" s="17" t="s">
        <v>2638</v>
      </c>
      <c r="G55" s="17" t="s">
        <v>2639</v>
      </c>
      <c r="H55" s="17" t="s">
        <v>2640</v>
      </c>
    </row>
    <row r="56" spans="1:8" ht="28">
      <c r="A56" s="231"/>
      <c r="B56" s="17" t="s">
        <v>2249</v>
      </c>
      <c r="C56" s="17" t="s">
        <v>2228</v>
      </c>
      <c r="D56" s="17" t="s">
        <v>228</v>
      </c>
      <c r="E56" s="74"/>
      <c r="F56" s="74"/>
      <c r="G56" s="74"/>
      <c r="H56" s="74"/>
    </row>
    <row r="57" spans="1:8" ht="42">
      <c r="A57" s="242">
        <v>5</v>
      </c>
      <c r="B57" s="17" t="s">
        <v>201</v>
      </c>
      <c r="C57" s="17" t="s">
        <v>2221</v>
      </c>
      <c r="D57" s="17" t="s">
        <v>228</v>
      </c>
      <c r="E57" s="17" t="s">
        <v>2344</v>
      </c>
      <c r="F57" s="17" t="s">
        <v>2625</v>
      </c>
      <c r="G57" s="17" t="s">
        <v>2641</v>
      </c>
      <c r="H57" s="17" t="s">
        <v>51</v>
      </c>
    </row>
    <row r="58" spans="1:8" ht="28">
      <c r="A58" s="230"/>
      <c r="B58" s="17" t="s">
        <v>201</v>
      </c>
      <c r="C58" s="17" t="s">
        <v>1526</v>
      </c>
      <c r="D58" s="17" t="s">
        <v>228</v>
      </c>
      <c r="E58" s="215" t="s">
        <v>2365</v>
      </c>
      <c r="F58" s="216" t="s">
        <v>1918</v>
      </c>
      <c r="G58" s="17" t="s">
        <v>1662</v>
      </c>
      <c r="H58" s="17" t="s">
        <v>887</v>
      </c>
    </row>
    <row r="59" spans="1:8" ht="42">
      <c r="A59" s="231"/>
      <c r="B59" s="17" t="s">
        <v>201</v>
      </c>
      <c r="C59" s="17" t="s">
        <v>2228</v>
      </c>
      <c r="D59" s="17" t="s">
        <v>26</v>
      </c>
      <c r="E59" s="17" t="s">
        <v>2344</v>
      </c>
      <c r="F59" s="17" t="s">
        <v>2625</v>
      </c>
      <c r="G59" s="17" t="s">
        <v>1662</v>
      </c>
      <c r="H59" s="17" t="s">
        <v>51</v>
      </c>
    </row>
    <row r="60" spans="1:8" ht="168">
      <c r="A60" s="17">
        <v>6</v>
      </c>
      <c r="B60" s="17" t="s">
        <v>843</v>
      </c>
      <c r="C60" s="17" t="s">
        <v>1038</v>
      </c>
      <c r="D60" s="17" t="s">
        <v>2642</v>
      </c>
      <c r="E60" s="17" t="s">
        <v>2643</v>
      </c>
      <c r="F60" s="17" t="s">
        <v>2644</v>
      </c>
      <c r="G60" s="17" t="s">
        <v>1654</v>
      </c>
      <c r="H60" s="17" t="s">
        <v>845</v>
      </c>
    </row>
    <row r="61" spans="1:8" ht="14">
      <c r="A61" s="17">
        <v>7</v>
      </c>
      <c r="B61" s="17" t="s">
        <v>25</v>
      </c>
      <c r="C61" s="74"/>
      <c r="D61" s="74"/>
      <c r="E61" s="74"/>
      <c r="F61" s="74"/>
      <c r="G61" s="74"/>
      <c r="H61" s="74"/>
    </row>
    <row r="62" spans="1:8">
      <c r="A62" s="74"/>
      <c r="B62" s="74"/>
      <c r="C62" s="74"/>
      <c r="D62" s="74"/>
      <c r="E62" s="74"/>
      <c r="F62" s="74"/>
      <c r="G62" s="74"/>
      <c r="H62" s="74"/>
    </row>
    <row r="63" spans="1:8">
      <c r="A63" s="232" t="s">
        <v>1861</v>
      </c>
      <c r="B63" s="222"/>
      <c r="C63" s="222"/>
      <c r="D63" s="222"/>
      <c r="E63" s="223"/>
      <c r="F63" s="233">
        <v>43946</v>
      </c>
      <c r="G63" s="222"/>
      <c r="H63" s="223"/>
    </row>
    <row r="64" spans="1:8" ht="180">
      <c r="A64" s="17">
        <v>1</v>
      </c>
      <c r="B64" s="17" t="s">
        <v>1899</v>
      </c>
      <c r="C64" s="17" t="s">
        <v>1234</v>
      </c>
      <c r="D64" s="217" t="s">
        <v>26</v>
      </c>
      <c r="E64" s="218" t="s">
        <v>2645</v>
      </c>
      <c r="F64" s="219" t="s">
        <v>1270</v>
      </c>
      <c r="G64" s="17" t="s">
        <v>298</v>
      </c>
      <c r="H64" s="17" t="s">
        <v>887</v>
      </c>
    </row>
    <row r="65" spans="1:9" ht="42">
      <c r="A65" s="242">
        <v>2</v>
      </c>
      <c r="B65" s="17" t="s">
        <v>201</v>
      </c>
      <c r="C65" s="17" t="s">
        <v>2221</v>
      </c>
      <c r="D65" s="17" t="s">
        <v>228</v>
      </c>
      <c r="E65" s="17" t="s">
        <v>2344</v>
      </c>
      <c r="F65" s="74"/>
      <c r="G65" s="17" t="s">
        <v>2646</v>
      </c>
      <c r="H65" s="74"/>
    </row>
    <row r="66" spans="1:9" ht="80">
      <c r="A66" s="230"/>
      <c r="B66" s="17" t="s">
        <v>201</v>
      </c>
      <c r="C66" s="17" t="s">
        <v>1515</v>
      </c>
      <c r="D66" s="17" t="s">
        <v>228</v>
      </c>
      <c r="E66" s="220" t="s">
        <v>2647</v>
      </c>
      <c r="F66" s="213" t="s">
        <v>1918</v>
      </c>
      <c r="G66" s="17" t="s">
        <v>2646</v>
      </c>
      <c r="H66" s="74"/>
    </row>
    <row r="67" spans="1:9" ht="42">
      <c r="A67" s="231"/>
      <c r="B67" s="17" t="s">
        <v>201</v>
      </c>
      <c r="C67" s="17" t="s">
        <v>2228</v>
      </c>
      <c r="D67" s="17" t="s">
        <v>228</v>
      </c>
      <c r="E67" s="17" t="s">
        <v>2344</v>
      </c>
      <c r="F67" s="17" t="s">
        <v>2648</v>
      </c>
      <c r="G67" s="17" t="s">
        <v>2646</v>
      </c>
      <c r="H67" s="17" t="s">
        <v>887</v>
      </c>
    </row>
    <row r="68" spans="1:9" ht="112">
      <c r="A68" s="17">
        <v>3</v>
      </c>
      <c r="B68" s="17" t="s">
        <v>777</v>
      </c>
      <c r="C68" s="177" t="s">
        <v>1773</v>
      </c>
      <c r="D68" s="177" t="s">
        <v>63</v>
      </c>
      <c r="E68" s="184" t="s">
        <v>2351</v>
      </c>
      <c r="F68" s="177" t="s">
        <v>2353</v>
      </c>
      <c r="G68" s="177" t="s">
        <v>2354</v>
      </c>
      <c r="H68" s="177" t="s">
        <v>2355</v>
      </c>
      <c r="I68" s="177"/>
    </row>
    <row r="69" spans="1:9" ht="28">
      <c r="A69" s="242">
        <v>4</v>
      </c>
      <c r="B69" s="17" t="s">
        <v>201</v>
      </c>
      <c r="C69" s="17" t="s">
        <v>2221</v>
      </c>
      <c r="D69" s="17" t="s">
        <v>228</v>
      </c>
      <c r="E69" s="17" t="s">
        <v>579</v>
      </c>
      <c r="F69" s="17" t="s">
        <v>2649</v>
      </c>
      <c r="G69" s="17" t="s">
        <v>2226</v>
      </c>
      <c r="H69" s="74"/>
    </row>
    <row r="70" spans="1:9" ht="168">
      <c r="A70" s="230"/>
      <c r="B70" s="17" t="s">
        <v>201</v>
      </c>
      <c r="C70" s="17" t="s">
        <v>1515</v>
      </c>
      <c r="D70" s="17" t="s">
        <v>228</v>
      </c>
      <c r="E70" s="17" t="s">
        <v>2650</v>
      </c>
      <c r="F70" s="216" t="s">
        <v>1918</v>
      </c>
      <c r="G70" s="17" t="s">
        <v>2646</v>
      </c>
      <c r="H70" s="17" t="s">
        <v>887</v>
      </c>
    </row>
    <row r="71" spans="1:9" ht="28">
      <c r="A71" s="231"/>
      <c r="B71" s="17" t="s">
        <v>201</v>
      </c>
      <c r="C71" s="17" t="s">
        <v>2228</v>
      </c>
      <c r="D71" s="17" t="s">
        <v>228</v>
      </c>
      <c r="E71" s="17" t="s">
        <v>579</v>
      </c>
      <c r="F71" s="17" t="s">
        <v>2649</v>
      </c>
      <c r="G71" s="17" t="s">
        <v>2646</v>
      </c>
      <c r="H71" s="17" t="s">
        <v>887</v>
      </c>
    </row>
  </sheetData>
  <mergeCells count="37">
    <mergeCell ref="F50:H50"/>
    <mergeCell ref="A52:A53"/>
    <mergeCell ref="A55:A56"/>
    <mergeCell ref="A57:A59"/>
    <mergeCell ref="A63:E63"/>
    <mergeCell ref="F63:H63"/>
    <mergeCell ref="A43:A44"/>
    <mergeCell ref="A46:A48"/>
    <mergeCell ref="A65:A67"/>
    <mergeCell ref="A69:A71"/>
    <mergeCell ref="A50:E50"/>
    <mergeCell ref="A30:A32"/>
    <mergeCell ref="A35:A36"/>
    <mergeCell ref="A39:E39"/>
    <mergeCell ref="F39:H39"/>
    <mergeCell ref="A41:A42"/>
    <mergeCell ref="C28:C29"/>
    <mergeCell ref="D28:D29"/>
    <mergeCell ref="F28:F29"/>
    <mergeCell ref="G28:G29"/>
    <mergeCell ref="H28:H29"/>
    <mergeCell ref="G26:G27"/>
    <mergeCell ref="H26:H27"/>
    <mergeCell ref="A2:E2"/>
    <mergeCell ref="F2:H2"/>
    <mergeCell ref="A4:A5"/>
    <mergeCell ref="A12:E12"/>
    <mergeCell ref="F12:H12"/>
    <mergeCell ref="A23:E23"/>
    <mergeCell ref="F23:H23"/>
    <mergeCell ref="A19:A21"/>
    <mergeCell ref="A24:A25"/>
    <mergeCell ref="A26:A29"/>
    <mergeCell ref="B26:B27"/>
    <mergeCell ref="C26:C27"/>
    <mergeCell ref="D26:D27"/>
    <mergeCell ref="B28:B29"/>
  </mergeCells>
  <conditionalFormatting sqref="F2:I2 K2:P2 S2:V2 AA2:AF2 AI2:AN2 AQ2:AV2 B3:B9 C3:C5 D4:I4 K4:P4 S4:V4 AA4:AF4 AI4:AN4 AQ4:AV4 I6 K6:P6 S6:V6 AA6:AF6 AI6:AN6 AQ6:AV6 C7:C11 D8 G8 I8 K8:P8 S8:V8 AA8:AF8 AI8:AN8 AQ8:AV8 D10:I10 K10:P10 S10:V10 AA10:AF10 AI10:AN10 AQ10:AV10 B11 F12:I12 K12:P12 S12:V12 AA12:AF12 AI12:AN12 AQ12:AV12 B13:B16 I14 K14:P14 S14:V14 AA14:AF14 AI14:AN14 AQ14:AV14 C15:C22 D16 F16:I16 K16:P16 S16:V16 AA16:AF16 AI16:AN16 AQ16:AV16 E18:I18 K18:P18 S18:V18 AA18:AF18 AI18:AN18 AQ18:AV18 B19:B22 D20:F20 G20:H22 I20 K20:P20 S20:V20 AA20:AF20 AI20:AN20 AQ20:AV20 D22:F22 I22 K22:P22 S22:V22 AA22:AF22 AI22:AN22 AQ22:AV22 C24:D24 I24 K24:P24 S24:V24 AA24:AF24 AI24:AN24 AQ24:AV24 I26 K26:P26 S26:V26 AA26:AF26 AI26:AN26 AQ26:AV26 C28:C38 B29:B34 I29:I30 K29:P30 S29:V30 AA29:AF30 AI29:AN30 AQ29:AV30 D30:H30 D32:I32 K32:P32 S32:V32 AA32:AF32 AI32:AN32 AQ32:AV32 D34 F34:I34 K34:P34 S34:V34 AA34:AF34 AI34:AN34 AQ34:AV34 D36:I36 K36:P36 S36:V36 AA36:AF36 AI36:AN36 AQ36:AV36 B37:B38 D38:I38 K38:P38 S38:V38 AA38:AF38 AI38:AN38 AQ38:AV38 B40:B41 I40 K40:P40 S40:V40 AA40:AF40 AI40:AN40 AQ40:AV40 C41 D42 I42 K42:P42 S42:V42 AA42:AF42 AI42:AN42 AQ42:AV42 C43 B45:B49 C48 C56 C59:D59 C67 C71">
    <cfRule type="notContainsBlanks" dxfId="2" priority="1">
      <formula>LEN(TRIM(F2))&gt;0</formula>
    </cfRule>
  </conditionalFormatting>
  <hyperlinks>
    <hyperlink ref="E4" r:id="rId1" xr:uid="{00000000-0004-0000-2500-000000000000}"/>
    <hyperlink ref="F21" r:id="rId2" xr:uid="{00000000-0004-0000-2500-000001000000}"/>
    <hyperlink ref="E25" r:id="rId3" xr:uid="{00000000-0004-0000-2500-000002000000}"/>
    <hyperlink ref="F31" r:id="rId4" xr:uid="{00000000-0004-0000-2500-000003000000}"/>
    <hyperlink ref="E37" r:id="rId5" xr:uid="{00000000-0004-0000-2500-000004000000}"/>
    <hyperlink ref="E42" r:id="rId6" xr:uid="{00000000-0004-0000-2500-000005000000}"/>
    <hyperlink ref="E43" r:id="rId7" xr:uid="{00000000-0004-0000-2500-000006000000}"/>
    <hyperlink ref="F47" r:id="rId8" xr:uid="{00000000-0004-0000-2500-000007000000}"/>
    <hyperlink ref="E52" r:id="rId9" xr:uid="{00000000-0004-0000-2500-000008000000}"/>
    <hyperlink ref="F64" r:id="rId10" xr:uid="{00000000-0004-0000-2500-000009000000}"/>
    <hyperlink ref="F66" r:id="rId11" xr:uid="{00000000-0004-0000-2500-00000A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outlinePr summaryBelow="0" summaryRight="0"/>
  </sheetPr>
  <dimension ref="A1:V1005"/>
  <sheetViews>
    <sheetView workbookViewId="0"/>
  </sheetViews>
  <sheetFormatPr baseColWidth="10" defaultColWidth="14.5" defaultRowHeight="15.75" customHeight="1"/>
  <cols>
    <col min="1" max="1" width="20.1640625" customWidth="1"/>
    <col min="2" max="2" width="17.83203125" customWidth="1"/>
    <col min="3" max="6" width="63" customWidth="1"/>
    <col min="7" max="7" width="42" customWidth="1"/>
    <col min="8" max="9" width="39" customWidth="1"/>
    <col min="10" max="12" width="42" customWidth="1"/>
    <col min="13" max="15" width="61.5" customWidth="1"/>
    <col min="16" max="16" width="81.6640625" customWidth="1"/>
    <col min="17" max="17" width="57.5" customWidth="1"/>
    <col min="18" max="19" width="81.6640625" customWidth="1"/>
    <col min="20" max="21" width="93.5" customWidth="1"/>
    <col min="22" max="22" width="84.1640625" customWidth="1"/>
  </cols>
  <sheetData>
    <row r="1" spans="1:22" ht="15.75" customHeight="1">
      <c r="A1" s="196" t="s">
        <v>2451</v>
      </c>
      <c r="B1" s="197" t="s">
        <v>2452</v>
      </c>
      <c r="C1" s="199" t="s">
        <v>2453</v>
      </c>
      <c r="D1" s="199" t="s">
        <v>2456</v>
      </c>
      <c r="E1" s="199" t="s">
        <v>2457</v>
      </c>
      <c r="F1" s="199" t="s">
        <v>2458</v>
      </c>
      <c r="G1" s="199" t="s">
        <v>2459</v>
      </c>
      <c r="H1" s="199" t="s">
        <v>2460</v>
      </c>
      <c r="I1" s="199" t="s">
        <v>2461</v>
      </c>
      <c r="J1" s="199" t="s">
        <v>2462</v>
      </c>
      <c r="K1" s="199" t="s">
        <v>2463</v>
      </c>
      <c r="L1" s="199" t="s">
        <v>2465</v>
      </c>
      <c r="M1" s="199" t="s">
        <v>2466</v>
      </c>
      <c r="N1" s="199" t="s">
        <v>2467</v>
      </c>
      <c r="O1" s="199" t="s">
        <v>2468</v>
      </c>
      <c r="P1" s="199" t="s">
        <v>2469</v>
      </c>
      <c r="Q1" s="199" t="s">
        <v>2471</v>
      </c>
      <c r="R1" s="199" t="s">
        <v>2472</v>
      </c>
      <c r="S1" s="199" t="s">
        <v>2473</v>
      </c>
      <c r="T1" s="199" t="s">
        <v>2474</v>
      </c>
      <c r="U1" s="199" t="s">
        <v>2475</v>
      </c>
      <c r="V1" s="199" t="s">
        <v>2476</v>
      </c>
    </row>
    <row r="2" spans="1:22">
      <c r="A2" s="260" t="s">
        <v>8</v>
      </c>
      <c r="B2" s="222"/>
      <c r="C2" s="223"/>
      <c r="D2" s="203"/>
      <c r="E2" s="203"/>
      <c r="F2" s="203"/>
      <c r="G2" s="203"/>
      <c r="H2" s="203"/>
      <c r="I2" s="203"/>
      <c r="J2" s="203"/>
      <c r="K2" s="203"/>
      <c r="L2" s="203"/>
      <c r="M2" s="203"/>
      <c r="N2" s="203"/>
      <c r="O2" s="203"/>
      <c r="P2" s="203"/>
      <c r="Q2" s="203"/>
      <c r="R2" s="203"/>
      <c r="S2" s="203"/>
      <c r="T2" s="203"/>
      <c r="U2" s="203"/>
      <c r="V2" s="203"/>
    </row>
    <row r="3" spans="1:22">
      <c r="A3" s="204"/>
      <c r="B3" s="196">
        <v>1</v>
      </c>
      <c r="C3" s="203" t="s">
        <v>2484</v>
      </c>
      <c r="D3" s="203" t="s">
        <v>2485</v>
      </c>
      <c r="E3" s="203" t="s">
        <v>2486</v>
      </c>
      <c r="F3" s="203" t="s">
        <v>2486</v>
      </c>
      <c r="G3" s="203" t="s">
        <v>2487</v>
      </c>
      <c r="H3" s="203" t="s">
        <v>2488</v>
      </c>
      <c r="I3" s="203" t="s">
        <v>2489</v>
      </c>
      <c r="J3" s="203" t="s">
        <v>2490</v>
      </c>
      <c r="K3" s="203" t="s">
        <v>2491</v>
      </c>
      <c r="L3" s="203" t="s">
        <v>2492</v>
      </c>
      <c r="M3" s="203" t="s">
        <v>2493</v>
      </c>
      <c r="N3" s="203" t="s">
        <v>2494</v>
      </c>
      <c r="O3" s="203" t="s">
        <v>2495</v>
      </c>
      <c r="P3" s="203" t="s">
        <v>2496</v>
      </c>
      <c r="Q3" s="203" t="s">
        <v>2497</v>
      </c>
      <c r="R3" s="203" t="s">
        <v>2499</v>
      </c>
      <c r="S3" s="203" t="s">
        <v>2500</v>
      </c>
      <c r="T3" s="203" t="s">
        <v>2501</v>
      </c>
      <c r="U3" s="203" t="s">
        <v>2502</v>
      </c>
      <c r="V3" s="203" t="s">
        <v>2503</v>
      </c>
    </row>
    <row r="4" spans="1:22">
      <c r="A4" s="204"/>
      <c r="B4" s="196">
        <v>2</v>
      </c>
      <c r="C4" s="203" t="s">
        <v>2504</v>
      </c>
      <c r="D4" s="203" t="s">
        <v>2505</v>
      </c>
      <c r="E4" s="203" t="s">
        <v>2486</v>
      </c>
      <c r="F4" s="203" t="s">
        <v>2486</v>
      </c>
      <c r="G4" s="203" t="s">
        <v>2506</v>
      </c>
      <c r="H4" s="203" t="s">
        <v>2492</v>
      </c>
      <c r="I4" s="203" t="s">
        <v>2507</v>
      </c>
      <c r="J4" s="203" t="s">
        <v>2484</v>
      </c>
      <c r="K4" s="203" t="s">
        <v>2490</v>
      </c>
      <c r="L4" s="203" t="s">
        <v>2508</v>
      </c>
      <c r="M4" s="203" t="s">
        <v>2495</v>
      </c>
      <c r="N4" s="203" t="s">
        <v>2509</v>
      </c>
      <c r="O4" s="203" t="s">
        <v>2510</v>
      </c>
      <c r="P4" s="203" t="s">
        <v>2514</v>
      </c>
      <c r="Q4" s="203" t="s">
        <v>2493</v>
      </c>
      <c r="R4" s="203" t="s">
        <v>2494</v>
      </c>
      <c r="S4" s="203" t="s">
        <v>2485</v>
      </c>
      <c r="T4" s="203" t="s">
        <v>2503</v>
      </c>
      <c r="U4" s="203" t="s">
        <v>2491</v>
      </c>
      <c r="V4" s="203" t="s">
        <v>2502</v>
      </c>
    </row>
    <row r="5" spans="1:22">
      <c r="A5" s="204"/>
      <c r="B5" s="196">
        <v>3</v>
      </c>
      <c r="C5" s="203" t="s">
        <v>2486</v>
      </c>
      <c r="D5" s="203" t="s">
        <v>2507</v>
      </c>
      <c r="E5" s="203" t="s">
        <v>2517</v>
      </c>
      <c r="F5" s="203" t="s">
        <v>2485</v>
      </c>
      <c r="G5" s="203" t="s">
        <v>2487</v>
      </c>
      <c r="H5" s="203" t="s">
        <v>2519</v>
      </c>
      <c r="I5" s="203" t="s">
        <v>2492</v>
      </c>
      <c r="J5" s="203" t="s">
        <v>2508</v>
      </c>
      <c r="K5" s="203" t="s">
        <v>2493</v>
      </c>
      <c r="L5" s="203" t="s">
        <v>2484</v>
      </c>
      <c r="M5" s="203" t="s">
        <v>2523</v>
      </c>
      <c r="N5" s="203" t="s">
        <v>2524</v>
      </c>
      <c r="O5" s="203" t="s">
        <v>2525</v>
      </c>
      <c r="P5" s="203" t="s">
        <v>2510</v>
      </c>
      <c r="Q5" s="203" t="s">
        <v>2492</v>
      </c>
      <c r="R5" s="203" t="s">
        <v>2490</v>
      </c>
      <c r="S5" s="203" t="s">
        <v>2526</v>
      </c>
      <c r="T5" s="203" t="s">
        <v>2527</v>
      </c>
      <c r="U5" s="203" t="s">
        <v>2528</v>
      </c>
      <c r="V5" s="203" t="s">
        <v>2529</v>
      </c>
    </row>
    <row r="6" spans="1:22">
      <c r="A6" s="204"/>
      <c r="B6" s="196">
        <v>4</v>
      </c>
      <c r="C6" s="203" t="s">
        <v>2486</v>
      </c>
      <c r="D6" s="203" t="s">
        <v>2530</v>
      </c>
      <c r="E6" s="203" t="s">
        <v>2505</v>
      </c>
      <c r="F6" s="203" t="s">
        <v>2504</v>
      </c>
      <c r="G6" s="203" t="s">
        <v>2488</v>
      </c>
      <c r="H6" s="203" t="s">
        <v>2484</v>
      </c>
      <c r="I6" s="203" t="s">
        <v>2519</v>
      </c>
      <c r="J6" s="203" t="s">
        <v>2500</v>
      </c>
      <c r="K6" s="203" t="s">
        <v>2508</v>
      </c>
      <c r="L6" s="203" t="s">
        <v>2510</v>
      </c>
      <c r="M6" s="203" t="s">
        <v>2532</v>
      </c>
      <c r="N6" s="203" t="s">
        <v>2534</v>
      </c>
      <c r="O6" s="203" t="s">
        <v>2523</v>
      </c>
      <c r="P6" s="203" t="s">
        <v>2514</v>
      </c>
      <c r="Q6" s="203" t="s">
        <v>2536</v>
      </c>
      <c r="R6" s="203" t="s">
        <v>2485</v>
      </c>
      <c r="S6" s="203" t="s">
        <v>2492</v>
      </c>
      <c r="T6" s="203" t="s">
        <v>2491</v>
      </c>
      <c r="U6" s="203" t="s">
        <v>2490</v>
      </c>
      <c r="V6" s="203" t="s">
        <v>2527</v>
      </c>
    </row>
    <row r="7" spans="1:22">
      <c r="A7" s="204"/>
      <c r="B7" s="196">
        <v>5</v>
      </c>
      <c r="C7" s="203" t="s">
        <v>2485</v>
      </c>
      <c r="D7" s="203" t="s">
        <v>2484</v>
      </c>
      <c r="E7" s="203" t="s">
        <v>2504</v>
      </c>
      <c r="F7" s="203" t="s">
        <v>2490</v>
      </c>
      <c r="G7" s="206"/>
      <c r="H7" s="203" t="s">
        <v>2539</v>
      </c>
      <c r="I7" s="203" t="s">
        <v>2525</v>
      </c>
      <c r="J7" s="203" t="s">
        <v>2492</v>
      </c>
      <c r="K7" s="203" t="s">
        <v>2503</v>
      </c>
      <c r="L7" s="203" t="s">
        <v>2540</v>
      </c>
      <c r="M7" s="203" t="s">
        <v>2509</v>
      </c>
      <c r="N7" s="203" t="s">
        <v>2486</v>
      </c>
      <c r="O7" s="203" t="s">
        <v>2495</v>
      </c>
      <c r="P7" s="203" t="s">
        <v>2542</v>
      </c>
      <c r="Q7" s="203" t="s">
        <v>2543</v>
      </c>
      <c r="R7" s="203" t="s">
        <v>2526</v>
      </c>
      <c r="S7" s="203" t="s">
        <v>2494</v>
      </c>
      <c r="T7" s="203" t="s">
        <v>2532</v>
      </c>
      <c r="U7" s="203" t="s">
        <v>2527</v>
      </c>
      <c r="V7" s="203" t="s">
        <v>2491</v>
      </c>
    </row>
    <row r="8" spans="1:22">
      <c r="A8" s="204"/>
      <c r="B8" s="196">
        <v>6</v>
      </c>
      <c r="C8" s="203" t="s">
        <v>2505</v>
      </c>
      <c r="D8" s="203" t="s">
        <v>2486</v>
      </c>
      <c r="E8" s="203" t="s">
        <v>2485</v>
      </c>
      <c r="F8" s="203" t="s">
        <v>2510</v>
      </c>
      <c r="G8" s="206"/>
      <c r="H8" s="203" t="s">
        <v>2525</v>
      </c>
      <c r="I8" s="203" t="s">
        <v>2544</v>
      </c>
      <c r="J8" s="203" t="s">
        <v>2545</v>
      </c>
      <c r="K8" s="203" t="s">
        <v>2493</v>
      </c>
      <c r="L8" s="203" t="s">
        <v>2490</v>
      </c>
      <c r="M8" s="203" t="s">
        <v>2524</v>
      </c>
      <c r="N8" s="203" t="s">
        <v>2523</v>
      </c>
      <c r="O8" s="203" t="s">
        <v>2539</v>
      </c>
      <c r="P8" s="203" t="s">
        <v>2503</v>
      </c>
      <c r="Q8" s="203" t="s">
        <v>2546</v>
      </c>
      <c r="R8" s="203" t="s">
        <v>2499</v>
      </c>
      <c r="S8" s="203" t="s">
        <v>2542</v>
      </c>
      <c r="T8" s="203" t="s">
        <v>2502</v>
      </c>
      <c r="U8" s="203" t="s">
        <v>2501</v>
      </c>
      <c r="V8" s="203" t="s">
        <v>2492</v>
      </c>
    </row>
    <row r="9" spans="1:22">
      <c r="A9" s="204"/>
      <c r="B9" s="196">
        <v>7</v>
      </c>
      <c r="C9" s="206"/>
      <c r="D9" s="203" t="s">
        <v>2486</v>
      </c>
      <c r="E9" s="206"/>
      <c r="F9" s="206"/>
      <c r="G9" s="206"/>
      <c r="H9" s="206"/>
      <c r="I9" s="206"/>
      <c r="J9" s="203" t="s">
        <v>2491</v>
      </c>
      <c r="K9" s="203" t="s">
        <v>2492</v>
      </c>
      <c r="L9" s="203" t="s">
        <v>2485</v>
      </c>
      <c r="M9" s="203" t="s">
        <v>2492</v>
      </c>
      <c r="N9" s="203" t="s">
        <v>2539</v>
      </c>
      <c r="O9" s="203" t="s">
        <v>2492</v>
      </c>
      <c r="P9" s="203" t="s">
        <v>2547</v>
      </c>
      <c r="Q9" s="206"/>
      <c r="R9" s="206"/>
      <c r="S9" s="203" t="s">
        <v>2501</v>
      </c>
      <c r="T9" s="206"/>
      <c r="U9" s="206"/>
      <c r="V9" s="206"/>
    </row>
    <row r="10" spans="1:22">
      <c r="A10" s="260" t="s">
        <v>46</v>
      </c>
      <c r="B10" s="222"/>
      <c r="C10" s="223"/>
      <c r="D10" s="203"/>
      <c r="E10" s="203"/>
      <c r="F10" s="203"/>
      <c r="G10" s="203"/>
      <c r="H10" s="203"/>
      <c r="I10" s="203"/>
      <c r="J10" s="203"/>
      <c r="K10" s="203"/>
      <c r="L10" s="203"/>
      <c r="M10" s="203"/>
      <c r="N10" s="203"/>
      <c r="O10" s="203"/>
      <c r="P10" s="203"/>
      <c r="Q10" s="203"/>
      <c r="R10" s="203"/>
      <c r="S10" s="203"/>
      <c r="T10" s="203"/>
      <c r="U10" s="203"/>
      <c r="V10" s="203"/>
    </row>
    <row r="11" spans="1:22">
      <c r="A11" s="204"/>
      <c r="B11" s="196">
        <v>1</v>
      </c>
      <c r="C11" s="203" t="s">
        <v>2517</v>
      </c>
      <c r="D11" s="203" t="s">
        <v>2490</v>
      </c>
      <c r="E11" s="203" t="s">
        <v>2504</v>
      </c>
      <c r="F11" s="203" t="s">
        <v>2510</v>
      </c>
      <c r="G11" s="203" t="s">
        <v>2494</v>
      </c>
      <c r="H11" s="203" t="s">
        <v>2488</v>
      </c>
      <c r="I11" s="203" t="s">
        <v>2507</v>
      </c>
      <c r="J11" s="203" t="s">
        <v>2486</v>
      </c>
      <c r="K11" s="203" t="s">
        <v>2484</v>
      </c>
      <c r="L11" s="203" t="s">
        <v>2540</v>
      </c>
      <c r="M11" s="203" t="s">
        <v>2503</v>
      </c>
      <c r="N11" s="203" t="s">
        <v>2549</v>
      </c>
      <c r="O11" s="203" t="s">
        <v>2550</v>
      </c>
      <c r="P11" s="203" t="s">
        <v>2485</v>
      </c>
      <c r="Q11" s="203" t="s">
        <v>2551</v>
      </c>
      <c r="R11" s="203" t="s">
        <v>2501</v>
      </c>
      <c r="S11" s="203" t="s">
        <v>2552</v>
      </c>
      <c r="T11" s="203" t="s">
        <v>2553</v>
      </c>
      <c r="U11" s="203" t="s">
        <v>2502</v>
      </c>
      <c r="V11" s="203" t="s">
        <v>2523</v>
      </c>
    </row>
    <row r="12" spans="1:22">
      <c r="A12" s="204"/>
      <c r="B12" s="196">
        <v>2</v>
      </c>
      <c r="C12" s="203" t="s">
        <v>2554</v>
      </c>
      <c r="D12" s="203" t="s">
        <v>2507</v>
      </c>
      <c r="E12" s="203" t="s">
        <v>2505</v>
      </c>
      <c r="F12" s="203" t="s">
        <v>2504</v>
      </c>
      <c r="G12" s="203" t="s">
        <v>2525</v>
      </c>
      <c r="H12" s="203" t="s">
        <v>2550</v>
      </c>
      <c r="I12" s="203" t="s">
        <v>2494</v>
      </c>
      <c r="J12" s="203" t="s">
        <v>2486</v>
      </c>
      <c r="K12" s="203" t="s">
        <v>2551</v>
      </c>
      <c r="L12" s="203" t="s">
        <v>2547</v>
      </c>
      <c r="M12" s="203" t="s">
        <v>2549</v>
      </c>
      <c r="N12" s="203" t="s">
        <v>2492</v>
      </c>
      <c r="O12" s="203" t="s">
        <v>2484</v>
      </c>
      <c r="P12" s="203" t="s">
        <v>2523</v>
      </c>
      <c r="Q12" s="203" t="s">
        <v>2493</v>
      </c>
      <c r="R12" s="203" t="s">
        <v>2503</v>
      </c>
      <c r="S12" s="203" t="s">
        <v>2555</v>
      </c>
      <c r="T12" s="203" t="s">
        <v>2556</v>
      </c>
      <c r="U12" s="203" t="s">
        <v>2492</v>
      </c>
      <c r="V12" s="203" t="s">
        <v>2557</v>
      </c>
    </row>
    <row r="13" spans="1:22">
      <c r="A13" s="204"/>
      <c r="B13" s="196">
        <v>3</v>
      </c>
      <c r="C13" s="203" t="s">
        <v>2485</v>
      </c>
      <c r="D13" s="203" t="s">
        <v>2554</v>
      </c>
      <c r="E13" s="203" t="s">
        <v>2484</v>
      </c>
      <c r="F13" s="203" t="s">
        <v>2547</v>
      </c>
      <c r="G13" s="203" t="s">
        <v>2558</v>
      </c>
      <c r="H13" s="203" t="s">
        <v>2559</v>
      </c>
      <c r="I13" s="203" t="s">
        <v>2560</v>
      </c>
      <c r="J13" s="203" t="s">
        <v>2542</v>
      </c>
      <c r="K13" s="203" t="s">
        <v>2492</v>
      </c>
      <c r="L13" s="203" t="s">
        <v>2486</v>
      </c>
      <c r="M13" s="203" t="s">
        <v>2492</v>
      </c>
      <c r="N13" s="203" t="s">
        <v>2539</v>
      </c>
      <c r="O13" s="203" t="s">
        <v>2503</v>
      </c>
      <c r="P13" s="203" t="s">
        <v>2549</v>
      </c>
      <c r="Q13" s="203" t="s">
        <v>2523</v>
      </c>
      <c r="R13" s="203" t="s">
        <v>2499</v>
      </c>
      <c r="S13" s="203" t="s">
        <v>2493</v>
      </c>
      <c r="T13" s="203" t="s">
        <v>2524</v>
      </c>
      <c r="U13" s="203" t="s">
        <v>2527</v>
      </c>
      <c r="V13" s="203" t="s">
        <v>2563</v>
      </c>
    </row>
    <row r="14" spans="1:22">
      <c r="A14" s="204"/>
      <c r="B14" s="196">
        <v>4</v>
      </c>
      <c r="C14" s="203" t="s">
        <v>2490</v>
      </c>
      <c r="D14" s="203" t="s">
        <v>2492</v>
      </c>
      <c r="E14" s="203" t="s">
        <v>2492</v>
      </c>
      <c r="F14" s="203" t="s">
        <v>2492</v>
      </c>
      <c r="G14" s="203" t="s">
        <v>2488</v>
      </c>
      <c r="H14" s="203" t="s">
        <v>2494</v>
      </c>
      <c r="I14" s="203" t="s">
        <v>2489</v>
      </c>
      <c r="J14" s="203" t="s">
        <v>2493</v>
      </c>
      <c r="K14" s="203" t="s">
        <v>2564</v>
      </c>
      <c r="L14" s="203" t="s">
        <v>2486</v>
      </c>
      <c r="M14" s="203" t="s">
        <v>2495</v>
      </c>
      <c r="N14" s="203" t="s">
        <v>2550</v>
      </c>
      <c r="O14" s="203" t="s">
        <v>2510</v>
      </c>
      <c r="P14" s="203" t="s">
        <v>2500</v>
      </c>
      <c r="Q14" s="203" t="s">
        <v>2565</v>
      </c>
      <c r="R14" s="203" t="s">
        <v>2527</v>
      </c>
      <c r="S14" s="203" t="s">
        <v>2523</v>
      </c>
      <c r="T14" s="203" t="s">
        <v>2553</v>
      </c>
      <c r="U14" s="203" t="s">
        <v>2566</v>
      </c>
      <c r="V14" s="203" t="s">
        <v>2549</v>
      </c>
    </row>
    <row r="15" spans="1:22">
      <c r="A15" s="204"/>
      <c r="B15" s="196">
        <v>5</v>
      </c>
      <c r="C15" s="203" t="s">
        <v>2504</v>
      </c>
      <c r="D15" s="203" t="s">
        <v>2505</v>
      </c>
      <c r="E15" s="203" t="s">
        <v>2567</v>
      </c>
      <c r="F15" s="203" t="s">
        <v>2484</v>
      </c>
      <c r="G15" s="203" t="s">
        <v>2544</v>
      </c>
      <c r="H15" s="203" t="s">
        <v>2519</v>
      </c>
      <c r="I15" s="203" t="s">
        <v>2539</v>
      </c>
      <c r="J15" s="203" t="s">
        <v>2545</v>
      </c>
      <c r="K15" s="203" t="s">
        <v>2503</v>
      </c>
      <c r="L15" s="203" t="s">
        <v>2568</v>
      </c>
      <c r="M15" s="203" t="s">
        <v>2547</v>
      </c>
      <c r="N15" s="203" t="s">
        <v>2509</v>
      </c>
      <c r="O15" s="203" t="s">
        <v>2564</v>
      </c>
      <c r="P15" s="203" t="s">
        <v>2510</v>
      </c>
      <c r="Q15" s="203" t="s">
        <v>2546</v>
      </c>
      <c r="R15" s="203" t="s">
        <v>2523</v>
      </c>
      <c r="S15" s="203" t="s">
        <v>2569</v>
      </c>
      <c r="T15" s="203" t="s">
        <v>2527</v>
      </c>
      <c r="U15" s="203" t="s">
        <v>2549</v>
      </c>
      <c r="V15" s="203" t="s">
        <v>2490</v>
      </c>
    </row>
    <row r="16" spans="1:22">
      <c r="A16" s="204"/>
      <c r="B16" s="196">
        <v>6</v>
      </c>
      <c r="C16" s="203" t="s">
        <v>2492</v>
      </c>
      <c r="D16" s="203" t="s">
        <v>2554</v>
      </c>
      <c r="E16" s="206"/>
      <c r="F16" s="203" t="s">
        <v>2510</v>
      </c>
      <c r="G16" s="203" t="s">
        <v>2539</v>
      </c>
      <c r="H16" s="203" t="s">
        <v>2489</v>
      </c>
      <c r="I16" s="206"/>
      <c r="J16" s="203" t="s">
        <v>2545</v>
      </c>
      <c r="K16" s="203" t="s">
        <v>2570</v>
      </c>
      <c r="L16" s="203" t="s">
        <v>2525</v>
      </c>
      <c r="M16" s="203" t="s">
        <v>2509</v>
      </c>
      <c r="N16" s="203" t="s">
        <v>2503</v>
      </c>
      <c r="O16" s="203" t="s">
        <v>2486</v>
      </c>
      <c r="P16" s="203" t="s">
        <v>2494</v>
      </c>
      <c r="Q16" s="203" t="s">
        <v>2485</v>
      </c>
      <c r="R16" s="203" t="s">
        <v>2572</v>
      </c>
      <c r="S16" s="203" t="s">
        <v>2549</v>
      </c>
      <c r="T16" s="203" t="s">
        <v>2492</v>
      </c>
      <c r="U16" s="203" t="s">
        <v>2528</v>
      </c>
      <c r="V16" s="203" t="s">
        <v>2557</v>
      </c>
    </row>
    <row r="17" spans="1:22">
      <c r="A17" s="204"/>
      <c r="B17" s="196">
        <v>7</v>
      </c>
      <c r="C17" s="206"/>
      <c r="D17" s="206"/>
      <c r="E17" s="206"/>
      <c r="F17" s="206"/>
      <c r="G17" s="203" t="s">
        <v>2484</v>
      </c>
      <c r="H17" s="206"/>
      <c r="I17" s="206"/>
      <c r="J17" s="203" t="s">
        <v>2492</v>
      </c>
      <c r="K17" s="203" t="s">
        <v>2536</v>
      </c>
      <c r="L17" s="203" t="s">
        <v>2503</v>
      </c>
      <c r="M17" s="206"/>
      <c r="N17" s="203" t="s">
        <v>2534</v>
      </c>
      <c r="O17" s="206"/>
      <c r="P17" s="206"/>
      <c r="Q17" s="203" t="s">
        <v>2546</v>
      </c>
      <c r="R17" s="203" t="s">
        <v>2492</v>
      </c>
      <c r="S17" s="206"/>
      <c r="T17" s="203" t="s">
        <v>2549</v>
      </c>
      <c r="U17" s="206"/>
      <c r="V17" s="203" t="s">
        <v>2577</v>
      </c>
    </row>
    <row r="18" spans="1:22">
      <c r="A18" s="260" t="s">
        <v>82</v>
      </c>
      <c r="B18" s="222"/>
      <c r="C18" s="223"/>
      <c r="D18" s="203"/>
      <c r="E18" s="203"/>
      <c r="F18" s="203"/>
      <c r="G18" s="203"/>
      <c r="H18" s="203"/>
      <c r="I18" s="203"/>
      <c r="J18" s="203"/>
      <c r="K18" s="203"/>
      <c r="L18" s="203"/>
      <c r="M18" s="203"/>
      <c r="N18" s="203"/>
      <c r="O18" s="203"/>
      <c r="P18" s="203"/>
      <c r="Q18" s="203"/>
      <c r="R18" s="203"/>
      <c r="S18" s="203"/>
      <c r="T18" s="203"/>
      <c r="U18" s="203"/>
      <c r="V18" s="203"/>
    </row>
    <row r="19" spans="1:22">
      <c r="A19" s="204"/>
      <c r="B19" s="196">
        <v>1</v>
      </c>
      <c r="C19" s="203" t="s">
        <v>2504</v>
      </c>
      <c r="D19" s="203" t="s">
        <v>2492</v>
      </c>
      <c r="E19" s="203" t="s">
        <v>2517</v>
      </c>
      <c r="F19" s="203" t="s">
        <v>2510</v>
      </c>
      <c r="G19" s="203" t="s">
        <v>2487</v>
      </c>
      <c r="H19" s="203" t="s">
        <v>2488</v>
      </c>
      <c r="I19" s="203" t="s">
        <v>2519</v>
      </c>
      <c r="J19" s="203" t="s">
        <v>2494</v>
      </c>
      <c r="K19" s="203" t="s">
        <v>2490</v>
      </c>
      <c r="L19" s="203" t="s">
        <v>2492</v>
      </c>
      <c r="M19" s="203" t="s">
        <v>2539</v>
      </c>
      <c r="N19" s="203" t="s">
        <v>2508</v>
      </c>
      <c r="O19" s="203" t="s">
        <v>2551</v>
      </c>
      <c r="P19" s="203" t="s">
        <v>2500</v>
      </c>
      <c r="Q19" s="203" t="s">
        <v>2536</v>
      </c>
      <c r="R19" s="203" t="s">
        <v>2581</v>
      </c>
      <c r="S19" s="203" t="s">
        <v>2503</v>
      </c>
      <c r="T19" s="203" t="s">
        <v>2553</v>
      </c>
      <c r="U19" s="203" t="s">
        <v>2532</v>
      </c>
      <c r="V19" s="203" t="s">
        <v>2582</v>
      </c>
    </row>
    <row r="20" spans="1:22">
      <c r="A20" s="204"/>
      <c r="B20" s="196">
        <v>2</v>
      </c>
      <c r="C20" s="203" t="s">
        <v>2492</v>
      </c>
      <c r="D20" s="203" t="s">
        <v>2554</v>
      </c>
      <c r="E20" s="203" t="s">
        <v>2505</v>
      </c>
      <c r="F20" s="203" t="s">
        <v>2504</v>
      </c>
      <c r="G20" s="203" t="s">
        <v>2550</v>
      </c>
      <c r="H20" s="203" t="s">
        <v>2519</v>
      </c>
      <c r="I20" s="203" t="s">
        <v>2507</v>
      </c>
      <c r="J20" s="203" t="s">
        <v>2492</v>
      </c>
      <c r="K20" s="203" t="s">
        <v>2494</v>
      </c>
      <c r="L20" s="203" t="s">
        <v>2503</v>
      </c>
      <c r="M20" s="203" t="s">
        <v>2490</v>
      </c>
      <c r="N20" s="203" t="s">
        <v>2487</v>
      </c>
      <c r="O20" s="203" t="s">
        <v>2547</v>
      </c>
      <c r="P20" s="203" t="s">
        <v>2501</v>
      </c>
      <c r="Q20" s="203" t="s">
        <v>2551</v>
      </c>
      <c r="R20" s="203" t="s">
        <v>2502</v>
      </c>
      <c r="S20" s="203" t="s">
        <v>2536</v>
      </c>
      <c r="T20" s="203" t="s">
        <v>2556</v>
      </c>
      <c r="U20" s="203" t="s">
        <v>2582</v>
      </c>
      <c r="V20" s="203" t="s">
        <v>2557</v>
      </c>
    </row>
    <row r="21" spans="1:22">
      <c r="A21" s="204"/>
      <c r="B21" s="196">
        <v>3</v>
      </c>
      <c r="C21" s="203" t="s">
        <v>2517</v>
      </c>
      <c r="D21" s="203" t="s">
        <v>2507</v>
      </c>
      <c r="E21" s="203" t="s">
        <v>2567</v>
      </c>
      <c r="F21" s="203" t="s">
        <v>2547</v>
      </c>
      <c r="G21" s="203" t="s">
        <v>2506</v>
      </c>
      <c r="H21" s="203" t="s">
        <v>2489</v>
      </c>
      <c r="I21" s="203" t="s">
        <v>2550</v>
      </c>
      <c r="J21" s="203" t="s">
        <v>2493</v>
      </c>
      <c r="K21" s="203" t="s">
        <v>2551</v>
      </c>
      <c r="L21" s="203" t="s">
        <v>2494</v>
      </c>
      <c r="M21" s="203" t="s">
        <v>2509</v>
      </c>
      <c r="N21" s="203" t="s">
        <v>2490</v>
      </c>
      <c r="O21" s="203" t="s">
        <v>2492</v>
      </c>
      <c r="P21" s="203" t="s">
        <v>2514</v>
      </c>
      <c r="Q21" s="203" t="s">
        <v>2503</v>
      </c>
      <c r="R21" s="203" t="s">
        <v>2501</v>
      </c>
      <c r="S21" s="203" t="s">
        <v>2569</v>
      </c>
      <c r="T21" s="203" t="s">
        <v>2582</v>
      </c>
      <c r="U21" s="203" t="s">
        <v>2586</v>
      </c>
      <c r="V21" s="203" t="s">
        <v>2527</v>
      </c>
    </row>
    <row r="22" spans="1:22">
      <c r="A22" s="204"/>
      <c r="B22" s="196">
        <v>4</v>
      </c>
      <c r="C22" s="203" t="s">
        <v>2505</v>
      </c>
      <c r="D22" s="203" t="s">
        <v>2487</v>
      </c>
      <c r="E22" s="203" t="s">
        <v>2504</v>
      </c>
      <c r="F22" s="203" t="s">
        <v>2587</v>
      </c>
      <c r="G22" s="203" t="s">
        <v>2488</v>
      </c>
      <c r="H22" s="203" t="s">
        <v>2539</v>
      </c>
      <c r="I22" s="203" t="s">
        <v>2519</v>
      </c>
      <c r="J22" s="203" t="s">
        <v>2503</v>
      </c>
      <c r="K22" s="203" t="s">
        <v>2493</v>
      </c>
      <c r="L22" s="203" t="s">
        <v>2540</v>
      </c>
      <c r="M22" s="203" t="s">
        <v>2508</v>
      </c>
      <c r="N22" s="203" t="s">
        <v>2523</v>
      </c>
      <c r="O22" s="203" t="s">
        <v>2564</v>
      </c>
      <c r="P22" s="203" t="s">
        <v>2492</v>
      </c>
      <c r="Q22" s="203" t="s">
        <v>2492</v>
      </c>
      <c r="R22" s="203" t="s">
        <v>2527</v>
      </c>
      <c r="S22" s="203" t="s">
        <v>2500</v>
      </c>
      <c r="T22" s="203" t="s">
        <v>2490</v>
      </c>
      <c r="U22" s="203" t="s">
        <v>2553</v>
      </c>
      <c r="V22" s="203" t="s">
        <v>2494</v>
      </c>
    </row>
    <row r="23" spans="1:22">
      <c r="A23" s="204"/>
      <c r="B23" s="196">
        <v>5</v>
      </c>
      <c r="C23" s="203" t="s">
        <v>2554</v>
      </c>
      <c r="D23" s="206"/>
      <c r="E23" s="203" t="s">
        <v>2530</v>
      </c>
      <c r="F23" s="206"/>
      <c r="G23" s="203" t="s">
        <v>2558</v>
      </c>
      <c r="H23" s="203" t="s">
        <v>2559</v>
      </c>
      <c r="I23" s="203" t="s">
        <v>2560</v>
      </c>
      <c r="J23" s="203" t="s">
        <v>2536</v>
      </c>
      <c r="K23" s="203" t="s">
        <v>2592</v>
      </c>
      <c r="L23" s="203" t="s">
        <v>2551</v>
      </c>
      <c r="M23" s="203" t="s">
        <v>2524</v>
      </c>
      <c r="N23" s="203" t="s">
        <v>2506</v>
      </c>
      <c r="O23" s="203" t="s">
        <v>2523</v>
      </c>
      <c r="P23" s="203" t="s">
        <v>2547</v>
      </c>
      <c r="Q23" s="203" t="s">
        <v>2490</v>
      </c>
      <c r="R23" s="203" t="s">
        <v>2566</v>
      </c>
      <c r="S23" s="203" t="s">
        <v>2542</v>
      </c>
      <c r="T23" s="203" t="s">
        <v>2494</v>
      </c>
      <c r="U23" s="203" t="s">
        <v>2527</v>
      </c>
      <c r="V23" s="203" t="s">
        <v>2503</v>
      </c>
    </row>
    <row r="24" spans="1:22">
      <c r="A24" s="204"/>
      <c r="B24" s="196">
        <v>6</v>
      </c>
      <c r="C24" s="203" t="s">
        <v>2517</v>
      </c>
      <c r="D24" s="206"/>
      <c r="E24" s="203" t="s">
        <v>2567</v>
      </c>
      <c r="F24" s="206"/>
      <c r="G24" s="203" t="s">
        <v>2492</v>
      </c>
      <c r="H24" s="203" t="s">
        <v>2519</v>
      </c>
      <c r="I24" s="203" t="s">
        <v>2539</v>
      </c>
      <c r="J24" s="203" t="s">
        <v>2500</v>
      </c>
      <c r="K24" s="203" t="s">
        <v>2536</v>
      </c>
      <c r="L24" s="203" t="s">
        <v>2510</v>
      </c>
      <c r="M24" s="203" t="s">
        <v>2523</v>
      </c>
      <c r="N24" s="203" t="s">
        <v>2534</v>
      </c>
      <c r="O24" s="206"/>
      <c r="P24" s="206"/>
      <c r="Q24" s="203" t="s">
        <v>2564</v>
      </c>
      <c r="R24" s="203" t="s">
        <v>2569</v>
      </c>
      <c r="S24" s="203" t="s">
        <v>2490</v>
      </c>
      <c r="T24" s="203" t="s">
        <v>2524</v>
      </c>
      <c r="U24" s="203" t="s">
        <v>2503</v>
      </c>
      <c r="V24" s="203" t="s">
        <v>2557</v>
      </c>
    </row>
    <row r="25" spans="1:22">
      <c r="A25" s="204"/>
      <c r="B25" s="196">
        <v>7</v>
      </c>
      <c r="C25" s="206"/>
      <c r="D25" s="206"/>
      <c r="E25" s="206"/>
      <c r="F25" s="206"/>
      <c r="G25" s="206"/>
      <c r="H25" s="206"/>
      <c r="I25" s="206"/>
      <c r="J25" s="206"/>
      <c r="K25" s="203" t="s">
        <v>2570</v>
      </c>
      <c r="L25" s="206"/>
      <c r="M25" s="206"/>
      <c r="N25" s="206"/>
      <c r="O25" s="206"/>
      <c r="P25" s="206"/>
      <c r="Q25" s="206"/>
      <c r="R25" s="203" t="s">
        <v>2503</v>
      </c>
      <c r="S25" s="206"/>
      <c r="T25" s="206"/>
      <c r="U25" s="206"/>
      <c r="V25" s="203" t="s">
        <v>2564</v>
      </c>
    </row>
    <row r="26" spans="1:22">
      <c r="A26" s="260" t="s">
        <v>109</v>
      </c>
      <c r="B26" s="222"/>
      <c r="C26" s="223"/>
      <c r="D26" s="203"/>
      <c r="E26" s="203"/>
      <c r="F26" s="203"/>
      <c r="G26" s="203"/>
      <c r="H26" s="203"/>
      <c r="I26" s="203"/>
      <c r="J26" s="203"/>
      <c r="K26" s="203"/>
      <c r="L26" s="203"/>
      <c r="M26" s="203"/>
      <c r="N26" s="203"/>
      <c r="O26" s="203"/>
      <c r="P26" s="203"/>
      <c r="Q26" s="203"/>
      <c r="R26" s="203"/>
      <c r="S26" s="203"/>
      <c r="T26" s="203"/>
      <c r="U26" s="203"/>
      <c r="V26" s="203"/>
    </row>
    <row r="27" spans="1:22">
      <c r="A27" s="204"/>
      <c r="B27" s="196">
        <v>1</v>
      </c>
      <c r="C27" s="203" t="s">
        <v>2554</v>
      </c>
      <c r="D27" s="203" t="s">
        <v>2492</v>
      </c>
      <c r="E27" s="203" t="s">
        <v>2517</v>
      </c>
      <c r="F27" s="203" t="s">
        <v>2485</v>
      </c>
      <c r="G27" s="203" t="s">
        <v>2486</v>
      </c>
      <c r="H27" s="203" t="s">
        <v>2488</v>
      </c>
      <c r="I27" s="203" t="s">
        <v>2519</v>
      </c>
      <c r="J27" s="203" t="s">
        <v>2592</v>
      </c>
      <c r="K27" s="203" t="s">
        <v>2570</v>
      </c>
      <c r="L27" s="203" t="s">
        <v>2547</v>
      </c>
      <c r="M27" s="203" t="s">
        <v>2484</v>
      </c>
      <c r="N27" s="203" t="s">
        <v>2487</v>
      </c>
      <c r="O27" s="203" t="s">
        <v>2503</v>
      </c>
      <c r="P27" s="203" t="s">
        <v>2500</v>
      </c>
      <c r="Q27" s="203" t="s">
        <v>2594</v>
      </c>
      <c r="R27" s="203" t="s">
        <v>2494</v>
      </c>
      <c r="S27" s="203" t="s">
        <v>2493</v>
      </c>
      <c r="T27" s="203" t="s">
        <v>2502</v>
      </c>
      <c r="U27" s="203" t="s">
        <v>2566</v>
      </c>
      <c r="V27" s="203" t="s">
        <v>2564</v>
      </c>
    </row>
    <row r="28" spans="1:22">
      <c r="A28" s="204"/>
      <c r="B28" s="196">
        <v>2</v>
      </c>
      <c r="C28" s="203" t="s">
        <v>2517</v>
      </c>
      <c r="D28" s="203" t="s">
        <v>2487</v>
      </c>
      <c r="E28" s="203" t="s">
        <v>2492</v>
      </c>
      <c r="F28" s="203" t="s">
        <v>2504</v>
      </c>
      <c r="G28" s="203" t="s">
        <v>2486</v>
      </c>
      <c r="H28" s="203" t="s">
        <v>2492</v>
      </c>
      <c r="I28" s="203" t="s">
        <v>2484</v>
      </c>
      <c r="J28" s="203" t="s">
        <v>2500</v>
      </c>
      <c r="K28" s="203" t="s">
        <v>2491</v>
      </c>
      <c r="L28" s="203" t="s">
        <v>2551</v>
      </c>
      <c r="M28" s="203" t="s">
        <v>2494</v>
      </c>
      <c r="N28" s="203" t="s">
        <v>2549</v>
      </c>
      <c r="O28" s="203" t="s">
        <v>2495</v>
      </c>
      <c r="P28" s="203" t="s">
        <v>2596</v>
      </c>
      <c r="Q28" s="203" t="s">
        <v>2503</v>
      </c>
      <c r="R28" s="203" t="s">
        <v>2555</v>
      </c>
      <c r="S28" s="203" t="s">
        <v>2536</v>
      </c>
      <c r="T28" s="203" t="s">
        <v>2597</v>
      </c>
      <c r="U28" s="203" t="s">
        <v>2502</v>
      </c>
      <c r="V28" s="203" t="s">
        <v>2557</v>
      </c>
    </row>
    <row r="29" spans="1:22">
      <c r="A29" s="204"/>
      <c r="B29" s="196">
        <v>3</v>
      </c>
      <c r="C29" s="203" t="s">
        <v>2504</v>
      </c>
      <c r="D29" s="203" t="s">
        <v>2525</v>
      </c>
      <c r="E29" s="203" t="s">
        <v>2517</v>
      </c>
      <c r="F29" s="203" t="s">
        <v>2510</v>
      </c>
      <c r="G29" s="203" t="s">
        <v>2558</v>
      </c>
      <c r="H29" s="203" t="s">
        <v>2559</v>
      </c>
      <c r="I29" s="203" t="s">
        <v>2560</v>
      </c>
      <c r="J29" s="203" t="s">
        <v>2542</v>
      </c>
      <c r="K29" s="203" t="s">
        <v>2486</v>
      </c>
      <c r="L29" s="203" t="s">
        <v>2564</v>
      </c>
      <c r="M29" s="203" t="s">
        <v>2493</v>
      </c>
      <c r="N29" s="203" t="s">
        <v>2492</v>
      </c>
      <c r="O29" s="203" t="s">
        <v>2549</v>
      </c>
      <c r="P29" s="203" t="s">
        <v>2555</v>
      </c>
      <c r="Q29" s="203" t="s">
        <v>2494</v>
      </c>
      <c r="R29" s="203" t="s">
        <v>2502</v>
      </c>
      <c r="S29" s="203" t="s">
        <v>2598</v>
      </c>
      <c r="T29" s="203" t="s">
        <v>2556</v>
      </c>
      <c r="U29" s="203" t="s">
        <v>2492</v>
      </c>
      <c r="V29" s="203" t="s">
        <v>2491</v>
      </c>
    </row>
    <row r="30" spans="1:22">
      <c r="A30" s="204"/>
      <c r="B30" s="196">
        <v>4</v>
      </c>
      <c r="C30" s="203" t="s">
        <v>2505</v>
      </c>
      <c r="D30" s="203" t="s">
        <v>2487</v>
      </c>
      <c r="E30" s="203" t="s">
        <v>2504</v>
      </c>
      <c r="F30" s="203" t="s">
        <v>2587</v>
      </c>
      <c r="G30" s="203" t="s">
        <v>2488</v>
      </c>
      <c r="H30" s="203" t="s">
        <v>2544</v>
      </c>
      <c r="I30" s="203" t="s">
        <v>2507</v>
      </c>
      <c r="J30" s="203" t="s">
        <v>2545</v>
      </c>
      <c r="K30" s="203" t="s">
        <v>2486</v>
      </c>
      <c r="L30" s="203" t="s">
        <v>2485</v>
      </c>
      <c r="M30" s="203" t="s">
        <v>2503</v>
      </c>
      <c r="N30" s="203" t="s">
        <v>2484</v>
      </c>
      <c r="O30" s="203" t="s">
        <v>2551</v>
      </c>
      <c r="P30" s="203" t="s">
        <v>2547</v>
      </c>
      <c r="Q30" s="203" t="s">
        <v>2599</v>
      </c>
      <c r="R30" s="203" t="s">
        <v>2526</v>
      </c>
      <c r="S30" s="203" t="s">
        <v>2600</v>
      </c>
      <c r="T30" s="203" t="s">
        <v>2491</v>
      </c>
      <c r="U30" s="203" t="s">
        <v>2553</v>
      </c>
      <c r="V30" s="203" t="s">
        <v>2502</v>
      </c>
    </row>
    <row r="31" spans="1:22">
      <c r="A31" s="204"/>
      <c r="B31" s="196">
        <v>5</v>
      </c>
      <c r="C31" s="206"/>
      <c r="D31" s="203" t="s">
        <v>2507</v>
      </c>
      <c r="E31" s="203" t="s">
        <v>2485</v>
      </c>
      <c r="F31" s="203" t="s">
        <v>2587</v>
      </c>
      <c r="G31" s="203" t="s">
        <v>2487</v>
      </c>
      <c r="H31" s="203" t="s">
        <v>2519</v>
      </c>
      <c r="I31" s="203" t="s">
        <v>2489</v>
      </c>
      <c r="J31" s="203" t="s">
        <v>2493</v>
      </c>
      <c r="K31" s="203" t="s">
        <v>2492</v>
      </c>
      <c r="L31" s="203" t="s">
        <v>2540</v>
      </c>
      <c r="M31" s="203" t="s">
        <v>2486</v>
      </c>
      <c r="N31" s="203" t="s">
        <v>2524</v>
      </c>
      <c r="O31" s="203" t="s">
        <v>2494</v>
      </c>
      <c r="P31" s="203" t="s">
        <v>2503</v>
      </c>
      <c r="Q31" s="203" t="s">
        <v>2598</v>
      </c>
      <c r="R31" s="203" t="s">
        <v>2492</v>
      </c>
      <c r="S31" s="203" t="s">
        <v>2492</v>
      </c>
      <c r="T31" s="203" t="s">
        <v>2549</v>
      </c>
      <c r="U31" s="203" t="s">
        <v>2601</v>
      </c>
      <c r="V31" s="203" t="s">
        <v>2602</v>
      </c>
    </row>
    <row r="32" spans="1:22">
      <c r="A32" s="204"/>
      <c r="B32" s="196">
        <v>6</v>
      </c>
      <c r="C32" s="206"/>
      <c r="D32" s="203" t="s">
        <v>2485</v>
      </c>
      <c r="E32" s="203" t="s">
        <v>2525</v>
      </c>
      <c r="F32" s="203" t="s">
        <v>2547</v>
      </c>
      <c r="G32" s="203" t="s">
        <v>2487</v>
      </c>
      <c r="H32" s="203" t="s">
        <v>2486</v>
      </c>
      <c r="I32" s="203" t="s">
        <v>2519</v>
      </c>
      <c r="J32" s="203" t="s">
        <v>2503</v>
      </c>
      <c r="K32" s="203" t="s">
        <v>2570</v>
      </c>
      <c r="L32" s="206"/>
      <c r="M32" s="203" t="s">
        <v>2495</v>
      </c>
      <c r="N32" s="206"/>
      <c r="O32" s="203" t="s">
        <v>2492</v>
      </c>
      <c r="P32" s="203" t="s">
        <v>2514</v>
      </c>
      <c r="Q32" s="203" t="s">
        <v>2536</v>
      </c>
      <c r="R32" s="203" t="s">
        <v>2569</v>
      </c>
      <c r="S32" s="203" t="s">
        <v>2500</v>
      </c>
      <c r="T32" s="206"/>
      <c r="U32" s="203" t="s">
        <v>2491</v>
      </c>
      <c r="V32" s="203" t="s">
        <v>2492</v>
      </c>
    </row>
    <row r="33" spans="1:22">
      <c r="A33" s="204"/>
      <c r="B33" s="196">
        <v>7</v>
      </c>
      <c r="C33" s="206"/>
      <c r="D33" s="206"/>
      <c r="E33" s="206"/>
      <c r="F33" s="203" t="s">
        <v>2492</v>
      </c>
      <c r="G33" s="203" t="s">
        <v>2492</v>
      </c>
      <c r="H33" s="203" t="s">
        <v>2486</v>
      </c>
      <c r="I33" s="203" t="s">
        <v>2492</v>
      </c>
      <c r="J33" s="206"/>
      <c r="K33" s="206"/>
      <c r="L33" s="206"/>
      <c r="M33" s="203" t="s">
        <v>2525</v>
      </c>
      <c r="N33" s="206"/>
      <c r="O33" s="203" t="s">
        <v>2495</v>
      </c>
      <c r="P33" s="203" t="s">
        <v>2492</v>
      </c>
      <c r="Q33" s="206"/>
      <c r="R33" s="206"/>
      <c r="S33" s="206"/>
      <c r="T33" s="206"/>
      <c r="U33" s="206"/>
      <c r="V33" s="203" t="s">
        <v>2527</v>
      </c>
    </row>
    <row r="34" spans="1:22">
      <c r="A34" s="260" t="s">
        <v>127</v>
      </c>
      <c r="B34" s="222"/>
      <c r="C34" s="223"/>
      <c r="D34" s="203"/>
      <c r="E34" s="203"/>
      <c r="F34" s="203"/>
      <c r="G34" s="203"/>
      <c r="H34" s="203"/>
      <c r="I34" s="203"/>
      <c r="J34" s="203"/>
      <c r="K34" s="203"/>
      <c r="L34" s="203"/>
      <c r="M34" s="203"/>
      <c r="N34" s="203"/>
      <c r="O34" s="203"/>
      <c r="P34" s="203"/>
      <c r="Q34" s="203"/>
      <c r="R34" s="203"/>
      <c r="S34" s="203"/>
      <c r="T34" s="203"/>
      <c r="U34" s="203"/>
      <c r="V34" s="203"/>
    </row>
    <row r="35" spans="1:22">
      <c r="A35" s="204"/>
      <c r="B35" s="196">
        <v>1</v>
      </c>
      <c r="C35" s="203" t="s">
        <v>2494</v>
      </c>
      <c r="D35" s="203" t="s">
        <v>2554</v>
      </c>
      <c r="E35" s="203" t="s">
        <v>2517</v>
      </c>
      <c r="F35" s="203" t="s">
        <v>2492</v>
      </c>
      <c r="G35" s="203" t="s">
        <v>2539</v>
      </c>
      <c r="H35" s="203" t="s">
        <v>2519</v>
      </c>
      <c r="I35" s="203" t="s">
        <v>2507</v>
      </c>
      <c r="J35" s="203" t="s">
        <v>2491</v>
      </c>
      <c r="K35" s="203" t="s">
        <v>2493</v>
      </c>
      <c r="L35" s="203" t="s">
        <v>2551</v>
      </c>
      <c r="M35" s="203" t="s">
        <v>2524</v>
      </c>
      <c r="N35" s="203" t="s">
        <v>2487</v>
      </c>
      <c r="O35" s="203" t="s">
        <v>2510</v>
      </c>
      <c r="P35" s="203" t="s">
        <v>2492</v>
      </c>
      <c r="Q35" s="203" t="s">
        <v>2523</v>
      </c>
      <c r="R35" s="203" t="s">
        <v>2499</v>
      </c>
      <c r="S35" s="203" t="s">
        <v>2490</v>
      </c>
      <c r="T35" s="203" t="s">
        <v>2502</v>
      </c>
      <c r="U35" s="203" t="s">
        <v>2553</v>
      </c>
      <c r="V35" s="203" t="s">
        <v>2501</v>
      </c>
    </row>
    <row r="36" spans="1:22">
      <c r="A36" s="204"/>
      <c r="B36" s="196">
        <v>2</v>
      </c>
      <c r="C36" s="203" t="s">
        <v>2554</v>
      </c>
      <c r="D36" s="203" t="s">
        <v>2507</v>
      </c>
      <c r="E36" s="203" t="s">
        <v>2494</v>
      </c>
      <c r="F36" s="203" t="s">
        <v>2530</v>
      </c>
      <c r="G36" s="203" t="s">
        <v>2487</v>
      </c>
      <c r="H36" s="203" t="s">
        <v>2492</v>
      </c>
      <c r="I36" s="203" t="s">
        <v>2492</v>
      </c>
      <c r="J36" s="203" t="s">
        <v>2490</v>
      </c>
      <c r="K36" s="203" t="s">
        <v>2525</v>
      </c>
      <c r="L36" s="203" t="s">
        <v>2492</v>
      </c>
      <c r="M36" s="203" t="s">
        <v>2493</v>
      </c>
      <c r="N36" s="203" t="s">
        <v>2509</v>
      </c>
      <c r="O36" s="203" t="s">
        <v>2547</v>
      </c>
      <c r="P36" s="203" t="s">
        <v>2501</v>
      </c>
      <c r="Q36" s="203" t="s">
        <v>2551</v>
      </c>
      <c r="R36" s="203" t="s">
        <v>2566</v>
      </c>
      <c r="S36" s="203" t="s">
        <v>2523</v>
      </c>
      <c r="T36" s="203" t="s">
        <v>2582</v>
      </c>
      <c r="U36" s="203" t="s">
        <v>2553</v>
      </c>
      <c r="V36" s="203" t="s">
        <v>2502</v>
      </c>
    </row>
    <row r="37" spans="1:22">
      <c r="A37" s="204"/>
      <c r="B37" s="196">
        <v>3</v>
      </c>
      <c r="C37" s="203" t="s">
        <v>2504</v>
      </c>
      <c r="D37" s="203" t="s">
        <v>2505</v>
      </c>
      <c r="E37" s="203" t="s">
        <v>2492</v>
      </c>
      <c r="F37" s="203" t="s">
        <v>2603</v>
      </c>
      <c r="G37" s="203" t="s">
        <v>2506</v>
      </c>
      <c r="H37" s="203" t="s">
        <v>2488</v>
      </c>
      <c r="I37" s="203" t="s">
        <v>2486</v>
      </c>
      <c r="J37" s="203" t="s">
        <v>2493</v>
      </c>
      <c r="K37" s="203" t="s">
        <v>2551</v>
      </c>
      <c r="L37" s="203" t="s">
        <v>2510</v>
      </c>
      <c r="M37" s="203" t="s">
        <v>2495</v>
      </c>
      <c r="N37" s="203" t="s">
        <v>2525</v>
      </c>
      <c r="O37" s="203" t="s">
        <v>2539</v>
      </c>
      <c r="P37" s="203" t="s">
        <v>2490</v>
      </c>
      <c r="Q37" s="203" t="s">
        <v>2565</v>
      </c>
      <c r="R37" s="203" t="s">
        <v>2523</v>
      </c>
      <c r="S37" s="203" t="s">
        <v>2500</v>
      </c>
      <c r="T37" s="203" t="s">
        <v>2527</v>
      </c>
      <c r="U37" s="203" t="s">
        <v>2582</v>
      </c>
      <c r="V37" s="203" t="s">
        <v>2557</v>
      </c>
    </row>
    <row r="38" spans="1:22">
      <c r="A38" s="204"/>
      <c r="B38" s="196">
        <v>4</v>
      </c>
      <c r="C38" s="203" t="s">
        <v>2517</v>
      </c>
      <c r="D38" s="203" t="s">
        <v>2487</v>
      </c>
      <c r="E38" s="203" t="s">
        <v>2504</v>
      </c>
      <c r="F38" s="203" t="s">
        <v>2587</v>
      </c>
      <c r="G38" s="203" t="s">
        <v>2488</v>
      </c>
      <c r="H38" s="203" t="s">
        <v>2489</v>
      </c>
      <c r="I38" s="203" t="s">
        <v>2486</v>
      </c>
      <c r="J38" s="203" t="s">
        <v>2536</v>
      </c>
      <c r="K38" s="203" t="s">
        <v>2570</v>
      </c>
      <c r="L38" s="203" t="s">
        <v>2540</v>
      </c>
      <c r="M38" s="203" t="s">
        <v>2550</v>
      </c>
      <c r="N38" s="203" t="s">
        <v>2492</v>
      </c>
      <c r="O38" s="203" t="s">
        <v>2490</v>
      </c>
      <c r="P38" s="203" t="s">
        <v>2500</v>
      </c>
      <c r="Q38" s="203" t="s">
        <v>2546</v>
      </c>
      <c r="R38" s="203" t="s">
        <v>2527</v>
      </c>
      <c r="S38" s="203" t="s">
        <v>2501</v>
      </c>
      <c r="T38" s="203" t="s">
        <v>2523</v>
      </c>
      <c r="U38" s="203" t="s">
        <v>2494</v>
      </c>
      <c r="V38" s="203" t="s">
        <v>2602</v>
      </c>
    </row>
    <row r="39" spans="1:22">
      <c r="A39" s="204"/>
      <c r="B39" s="196">
        <v>5</v>
      </c>
      <c r="C39" s="203" t="s">
        <v>2530</v>
      </c>
      <c r="D39" s="203" t="s">
        <v>2494</v>
      </c>
      <c r="E39" s="203" t="s">
        <v>2567</v>
      </c>
      <c r="F39" s="203" t="s">
        <v>2504</v>
      </c>
      <c r="G39" s="203" t="s">
        <v>2558</v>
      </c>
      <c r="H39" s="203" t="s">
        <v>2559</v>
      </c>
      <c r="I39" s="203" t="s">
        <v>2560</v>
      </c>
      <c r="J39" s="203" t="s">
        <v>2525</v>
      </c>
      <c r="K39" s="203" t="s">
        <v>2564</v>
      </c>
      <c r="L39" s="203" t="s">
        <v>2510</v>
      </c>
      <c r="M39" s="203" t="s">
        <v>2547</v>
      </c>
      <c r="N39" s="203" t="s">
        <v>2506</v>
      </c>
      <c r="O39" s="203" t="s">
        <v>2508</v>
      </c>
      <c r="P39" s="203" t="s">
        <v>2542</v>
      </c>
      <c r="Q39" s="203" t="s">
        <v>2492</v>
      </c>
      <c r="R39" s="203" t="s">
        <v>2569</v>
      </c>
      <c r="S39" s="203" t="s">
        <v>2492</v>
      </c>
      <c r="T39" s="203" t="s">
        <v>2604</v>
      </c>
      <c r="U39" s="203" t="s">
        <v>2523</v>
      </c>
      <c r="V39" s="203" t="s">
        <v>2491</v>
      </c>
    </row>
    <row r="40" spans="1:22">
      <c r="A40" s="204"/>
      <c r="B40" s="196">
        <v>6</v>
      </c>
      <c r="C40" s="203" t="s">
        <v>2492</v>
      </c>
      <c r="D40" s="203" t="s">
        <v>2487</v>
      </c>
      <c r="E40" s="203" t="s">
        <v>2490</v>
      </c>
      <c r="F40" s="203" t="s">
        <v>2525</v>
      </c>
      <c r="G40" s="203" t="s">
        <v>2492</v>
      </c>
      <c r="H40" s="206"/>
      <c r="I40" s="203" t="s">
        <v>2519</v>
      </c>
      <c r="J40" s="203" t="s">
        <v>2545</v>
      </c>
      <c r="K40" s="206"/>
      <c r="L40" s="203" t="s">
        <v>2564</v>
      </c>
      <c r="M40" s="203" t="s">
        <v>2539</v>
      </c>
      <c r="N40" s="203" t="s">
        <v>2524</v>
      </c>
      <c r="O40" s="206"/>
      <c r="P40" s="203" t="s">
        <v>2523</v>
      </c>
      <c r="Q40" s="206"/>
      <c r="R40" s="206"/>
      <c r="S40" s="203" t="s">
        <v>2536</v>
      </c>
      <c r="T40" s="203" t="s">
        <v>2492</v>
      </c>
      <c r="U40" s="203" t="s">
        <v>2528</v>
      </c>
      <c r="V40" s="206"/>
    </row>
    <row r="41" spans="1:22">
      <c r="A41" s="204"/>
      <c r="B41" s="196">
        <v>7</v>
      </c>
      <c r="C41" s="203" t="s">
        <v>2525</v>
      </c>
      <c r="D41" s="206"/>
      <c r="E41" s="206"/>
      <c r="F41" s="206"/>
      <c r="G41" s="206"/>
      <c r="H41" s="206"/>
      <c r="I41" s="206"/>
      <c r="J41" s="206"/>
      <c r="K41" s="206"/>
      <c r="L41" s="203" t="s">
        <v>2490</v>
      </c>
      <c r="M41" s="206"/>
      <c r="N41" s="203" t="s">
        <v>2534</v>
      </c>
      <c r="O41" s="206"/>
      <c r="P41" s="206"/>
      <c r="Q41" s="206"/>
      <c r="R41" s="206"/>
      <c r="S41" s="206"/>
      <c r="T41" s="203" t="s">
        <v>2553</v>
      </c>
      <c r="U41" s="203" t="s">
        <v>2492</v>
      </c>
      <c r="V41" s="206"/>
    </row>
    <row r="42" spans="1:22">
      <c r="A42" s="261" t="s">
        <v>1861</v>
      </c>
      <c r="B42" s="262"/>
      <c r="C42" s="263"/>
      <c r="M42" s="203"/>
      <c r="N42" s="203"/>
      <c r="O42" s="203"/>
      <c r="P42" s="203"/>
      <c r="Q42" s="203"/>
      <c r="R42" s="203"/>
      <c r="S42" s="203"/>
      <c r="T42" s="203"/>
      <c r="U42" s="203"/>
      <c r="V42" s="203"/>
    </row>
    <row r="43" spans="1:22">
      <c r="A43" s="204"/>
      <c r="B43" s="196">
        <v>1</v>
      </c>
      <c r="M43" s="203" t="s">
        <v>2494</v>
      </c>
      <c r="N43" s="203" t="s">
        <v>2532</v>
      </c>
      <c r="O43" s="203" t="s">
        <v>2549</v>
      </c>
      <c r="P43" s="203" t="s">
        <v>2485</v>
      </c>
      <c r="Q43" s="203" t="s">
        <v>2551</v>
      </c>
      <c r="R43" s="203" t="s">
        <v>2490</v>
      </c>
      <c r="S43" s="203" t="s">
        <v>2503</v>
      </c>
      <c r="T43" s="203" t="s">
        <v>2491</v>
      </c>
      <c r="U43" s="203" t="s">
        <v>2553</v>
      </c>
      <c r="V43" s="203" t="s">
        <v>2492</v>
      </c>
    </row>
    <row r="44" spans="1:22">
      <c r="A44" s="204"/>
      <c r="B44" s="196">
        <v>2</v>
      </c>
      <c r="M44" s="203" t="s">
        <v>2492</v>
      </c>
      <c r="N44" s="203" t="s">
        <v>2503</v>
      </c>
      <c r="O44" s="203" t="s">
        <v>2551</v>
      </c>
      <c r="P44" s="203" t="s">
        <v>2494</v>
      </c>
      <c r="Q44" s="203" t="s">
        <v>2490</v>
      </c>
      <c r="R44" s="203" t="s">
        <v>2485</v>
      </c>
      <c r="S44" s="203" t="s">
        <v>2569</v>
      </c>
      <c r="T44" s="203" t="s">
        <v>2553</v>
      </c>
      <c r="U44" s="203" t="s">
        <v>2491</v>
      </c>
      <c r="V44" s="203" t="s">
        <v>2532</v>
      </c>
    </row>
    <row r="45" spans="1:22" ht="62">
      <c r="A45" s="204"/>
      <c r="B45" s="196">
        <v>3</v>
      </c>
      <c r="M45" s="203" t="s">
        <v>2549</v>
      </c>
      <c r="N45" s="203" t="s">
        <v>2490</v>
      </c>
      <c r="O45" s="203" t="s">
        <v>2494</v>
      </c>
      <c r="P45" s="203" t="s">
        <v>2598</v>
      </c>
      <c r="Q45" s="203" t="s">
        <v>2564</v>
      </c>
      <c r="R45" s="203" t="s">
        <v>2569</v>
      </c>
      <c r="S45" s="203" t="s">
        <v>2485</v>
      </c>
      <c r="T45" s="203" t="s">
        <v>2503</v>
      </c>
      <c r="U45" s="203" t="s">
        <v>2553</v>
      </c>
      <c r="V45" s="203" t="s">
        <v>2582</v>
      </c>
    </row>
    <row r="46" spans="1:22" ht="62">
      <c r="A46" s="204"/>
      <c r="B46" s="196">
        <v>4</v>
      </c>
      <c r="M46" s="203" t="s">
        <v>2490</v>
      </c>
      <c r="N46" s="203" t="s">
        <v>2494</v>
      </c>
      <c r="O46" s="203" t="s">
        <v>2532</v>
      </c>
      <c r="P46" s="203" t="s">
        <v>2549</v>
      </c>
      <c r="Q46" s="203" t="s">
        <v>2555</v>
      </c>
      <c r="R46" s="203" t="s">
        <v>2492</v>
      </c>
      <c r="S46" s="203" t="s">
        <v>2569</v>
      </c>
      <c r="T46" s="203" t="s">
        <v>2553</v>
      </c>
      <c r="U46" s="203" t="s">
        <v>2605</v>
      </c>
      <c r="V46" s="203" t="s">
        <v>2602</v>
      </c>
    </row>
    <row r="47" spans="1:22" ht="62">
      <c r="A47" s="210"/>
      <c r="B47" s="196">
        <v>5</v>
      </c>
      <c r="M47" s="206"/>
      <c r="N47" s="206"/>
      <c r="O47" s="203" t="s">
        <v>2564</v>
      </c>
      <c r="P47" s="203" t="s">
        <v>2490</v>
      </c>
      <c r="Q47" s="203" t="s">
        <v>2485</v>
      </c>
      <c r="R47" s="203" t="s">
        <v>2598</v>
      </c>
      <c r="S47" s="203" t="s">
        <v>2494</v>
      </c>
      <c r="T47" s="203" t="s">
        <v>2492</v>
      </c>
      <c r="U47" s="203" t="s">
        <v>2503</v>
      </c>
      <c r="V47" s="203" t="s">
        <v>2549</v>
      </c>
    </row>
    <row r="48" spans="1:22" ht="62">
      <c r="A48" s="204"/>
      <c r="B48" s="196">
        <v>6</v>
      </c>
      <c r="M48" s="206"/>
      <c r="N48" s="206"/>
      <c r="O48" s="203" t="s">
        <v>2490</v>
      </c>
      <c r="P48" s="206"/>
      <c r="Q48" s="203" t="s">
        <v>2494</v>
      </c>
      <c r="R48" s="206"/>
      <c r="S48" s="206"/>
      <c r="T48" s="203" t="s">
        <v>2605</v>
      </c>
      <c r="U48" s="203" t="s">
        <v>2549</v>
      </c>
      <c r="V48" s="206"/>
    </row>
    <row r="49" spans="1:2" ht="13">
      <c r="A49" s="211"/>
      <c r="B49" s="211"/>
    </row>
    <row r="50" spans="1:2" ht="13">
      <c r="A50" s="211"/>
      <c r="B50" s="211"/>
    </row>
    <row r="51" spans="1:2" ht="13">
      <c r="A51" s="211"/>
      <c r="B51" s="211"/>
    </row>
    <row r="52" spans="1:2" ht="13">
      <c r="A52" s="211"/>
      <c r="B52" s="211"/>
    </row>
    <row r="53" spans="1:2" ht="13">
      <c r="A53" s="211"/>
      <c r="B53" s="211"/>
    </row>
    <row r="54" spans="1:2" ht="13">
      <c r="A54" s="211"/>
      <c r="B54" s="211"/>
    </row>
    <row r="55" spans="1:2" ht="13">
      <c r="A55" s="211"/>
      <c r="B55" s="211"/>
    </row>
    <row r="56" spans="1:2" ht="13">
      <c r="A56" s="211"/>
      <c r="B56" s="211"/>
    </row>
    <row r="57" spans="1:2" ht="13">
      <c r="A57" s="211"/>
      <c r="B57" s="211"/>
    </row>
    <row r="58" spans="1:2" ht="13">
      <c r="A58" s="211"/>
      <c r="B58" s="211"/>
    </row>
    <row r="59" spans="1:2" ht="13">
      <c r="A59" s="211"/>
      <c r="B59" s="211"/>
    </row>
    <row r="60" spans="1:2" ht="13">
      <c r="A60" s="211"/>
      <c r="B60" s="211"/>
    </row>
    <row r="61" spans="1:2" ht="13">
      <c r="A61" s="211"/>
      <c r="B61" s="211"/>
    </row>
    <row r="62" spans="1:2" ht="13">
      <c r="A62" s="211"/>
      <c r="B62" s="211"/>
    </row>
    <row r="63" spans="1:2" ht="13">
      <c r="A63" s="211"/>
      <c r="B63" s="211"/>
    </row>
    <row r="64" spans="1:2" ht="13">
      <c r="A64" s="211"/>
      <c r="B64" s="211"/>
    </row>
    <row r="65" spans="1:2" ht="13">
      <c r="A65" s="211"/>
      <c r="B65" s="211"/>
    </row>
    <row r="66" spans="1:2" ht="13">
      <c r="A66" s="211"/>
      <c r="B66" s="211"/>
    </row>
    <row r="67" spans="1:2" ht="13">
      <c r="A67" s="211"/>
      <c r="B67" s="211"/>
    </row>
    <row r="68" spans="1:2" ht="13">
      <c r="A68" s="211"/>
      <c r="B68" s="211"/>
    </row>
    <row r="69" spans="1:2" ht="13">
      <c r="A69" s="211"/>
      <c r="B69" s="211"/>
    </row>
    <row r="70" spans="1:2" ht="13">
      <c r="A70" s="211"/>
      <c r="B70" s="211"/>
    </row>
    <row r="71" spans="1:2" ht="13">
      <c r="A71" s="211"/>
      <c r="B71" s="211"/>
    </row>
    <row r="72" spans="1:2" ht="13">
      <c r="A72" s="211"/>
      <c r="B72" s="211"/>
    </row>
    <row r="73" spans="1:2" ht="13">
      <c r="A73" s="211"/>
      <c r="B73" s="211"/>
    </row>
    <row r="74" spans="1:2" ht="13">
      <c r="A74" s="211"/>
      <c r="B74" s="211"/>
    </row>
    <row r="75" spans="1:2" ht="13">
      <c r="A75" s="211"/>
      <c r="B75" s="211"/>
    </row>
    <row r="76" spans="1:2" ht="13">
      <c r="A76" s="211"/>
      <c r="B76" s="211"/>
    </row>
    <row r="77" spans="1:2" ht="13">
      <c r="A77" s="211"/>
      <c r="B77" s="211"/>
    </row>
    <row r="78" spans="1:2" ht="13">
      <c r="A78" s="211"/>
      <c r="B78" s="211"/>
    </row>
    <row r="79" spans="1:2" ht="13">
      <c r="A79" s="211"/>
      <c r="B79" s="211"/>
    </row>
    <row r="80" spans="1:2" ht="13">
      <c r="A80" s="211"/>
      <c r="B80" s="211"/>
    </row>
    <row r="81" spans="1:2" ht="13">
      <c r="A81" s="211"/>
      <c r="B81" s="211"/>
    </row>
    <row r="82" spans="1:2" ht="13">
      <c r="A82" s="211"/>
      <c r="B82" s="211"/>
    </row>
    <row r="83" spans="1:2" ht="13">
      <c r="A83" s="211"/>
      <c r="B83" s="211"/>
    </row>
    <row r="84" spans="1:2" ht="13">
      <c r="A84" s="211"/>
      <c r="B84" s="211"/>
    </row>
    <row r="85" spans="1:2" ht="13">
      <c r="A85" s="211"/>
      <c r="B85" s="211"/>
    </row>
    <row r="86" spans="1:2" ht="13">
      <c r="A86" s="211"/>
      <c r="B86" s="211"/>
    </row>
    <row r="87" spans="1:2" ht="13">
      <c r="A87" s="211"/>
      <c r="B87" s="211"/>
    </row>
    <row r="88" spans="1:2" ht="13">
      <c r="A88" s="211"/>
      <c r="B88" s="211"/>
    </row>
    <row r="89" spans="1:2" ht="13">
      <c r="A89" s="211"/>
      <c r="B89" s="211"/>
    </row>
    <row r="90" spans="1:2" ht="13">
      <c r="A90" s="211"/>
      <c r="B90" s="211"/>
    </row>
    <row r="91" spans="1:2" ht="13">
      <c r="A91" s="211"/>
      <c r="B91" s="211"/>
    </row>
    <row r="92" spans="1:2" ht="13">
      <c r="A92" s="211"/>
      <c r="B92" s="211"/>
    </row>
    <row r="93" spans="1:2" ht="13">
      <c r="A93" s="211"/>
      <c r="B93" s="211"/>
    </row>
    <row r="94" spans="1:2" ht="13">
      <c r="A94" s="211"/>
      <c r="B94" s="211"/>
    </row>
    <row r="95" spans="1:2" ht="13">
      <c r="A95" s="211"/>
      <c r="B95" s="211"/>
    </row>
    <row r="96" spans="1:2" ht="13">
      <c r="A96" s="211"/>
      <c r="B96" s="211"/>
    </row>
    <row r="97" spans="1:2" ht="13">
      <c r="A97" s="211"/>
      <c r="B97" s="211"/>
    </row>
    <row r="98" spans="1:2" ht="13">
      <c r="A98" s="211"/>
      <c r="B98" s="211"/>
    </row>
    <row r="99" spans="1:2" ht="13">
      <c r="A99" s="211"/>
      <c r="B99" s="211"/>
    </row>
    <row r="100" spans="1:2" ht="13">
      <c r="A100" s="211"/>
      <c r="B100" s="211"/>
    </row>
    <row r="101" spans="1:2" ht="13">
      <c r="A101" s="211"/>
      <c r="B101" s="211"/>
    </row>
    <row r="102" spans="1:2" ht="13">
      <c r="A102" s="211"/>
      <c r="B102" s="211"/>
    </row>
    <row r="103" spans="1:2" ht="13">
      <c r="A103" s="211"/>
      <c r="B103" s="211"/>
    </row>
    <row r="104" spans="1:2" ht="13">
      <c r="A104" s="211"/>
      <c r="B104" s="211"/>
    </row>
    <row r="105" spans="1:2" ht="13">
      <c r="A105" s="211"/>
      <c r="B105" s="211"/>
    </row>
    <row r="106" spans="1:2" ht="13">
      <c r="A106" s="211"/>
      <c r="B106" s="211"/>
    </row>
    <row r="107" spans="1:2" ht="13">
      <c r="A107" s="211"/>
      <c r="B107" s="211"/>
    </row>
    <row r="108" spans="1:2" ht="13">
      <c r="A108" s="211"/>
      <c r="B108" s="211"/>
    </row>
    <row r="109" spans="1:2" ht="13">
      <c r="A109" s="211"/>
      <c r="B109" s="211"/>
    </row>
    <row r="110" spans="1:2" ht="13">
      <c r="A110" s="211"/>
      <c r="B110" s="211"/>
    </row>
    <row r="111" spans="1:2" ht="13">
      <c r="A111" s="211"/>
      <c r="B111" s="211"/>
    </row>
    <row r="112" spans="1:2" ht="13">
      <c r="A112" s="211"/>
      <c r="B112" s="211"/>
    </row>
    <row r="113" spans="1:2" ht="13">
      <c r="A113" s="211"/>
      <c r="B113" s="211"/>
    </row>
    <row r="114" spans="1:2" ht="13">
      <c r="A114" s="211"/>
      <c r="B114" s="211"/>
    </row>
    <row r="115" spans="1:2" ht="13">
      <c r="A115" s="211"/>
      <c r="B115" s="211"/>
    </row>
    <row r="116" spans="1:2" ht="13">
      <c r="A116" s="211"/>
      <c r="B116" s="211"/>
    </row>
    <row r="117" spans="1:2" ht="13">
      <c r="A117" s="211"/>
      <c r="B117" s="211"/>
    </row>
    <row r="118" spans="1:2" ht="13">
      <c r="A118" s="211"/>
      <c r="B118" s="211"/>
    </row>
    <row r="119" spans="1:2" ht="13">
      <c r="A119" s="211"/>
      <c r="B119" s="211"/>
    </row>
    <row r="120" spans="1:2" ht="13">
      <c r="A120" s="211"/>
      <c r="B120" s="211"/>
    </row>
    <row r="121" spans="1:2" ht="13">
      <c r="A121" s="211"/>
      <c r="B121" s="211"/>
    </row>
    <row r="122" spans="1:2" ht="13">
      <c r="A122" s="211"/>
      <c r="B122" s="211"/>
    </row>
    <row r="123" spans="1:2" ht="13">
      <c r="A123" s="211"/>
      <c r="B123" s="211"/>
    </row>
    <row r="124" spans="1:2" ht="13">
      <c r="A124" s="211"/>
      <c r="B124" s="211"/>
    </row>
    <row r="125" spans="1:2" ht="13">
      <c r="A125" s="211"/>
      <c r="B125" s="211"/>
    </row>
    <row r="126" spans="1:2" ht="13">
      <c r="A126" s="211"/>
      <c r="B126" s="211"/>
    </row>
    <row r="127" spans="1:2" ht="13">
      <c r="A127" s="211"/>
      <c r="B127" s="211"/>
    </row>
    <row r="128" spans="1:2" ht="13">
      <c r="A128" s="211"/>
      <c r="B128" s="211"/>
    </row>
    <row r="129" spans="1:2" ht="13">
      <c r="A129" s="211"/>
      <c r="B129" s="211"/>
    </row>
    <row r="130" spans="1:2" ht="13">
      <c r="A130" s="211"/>
      <c r="B130" s="211"/>
    </row>
    <row r="131" spans="1:2" ht="13">
      <c r="A131" s="211"/>
      <c r="B131" s="211"/>
    </row>
    <row r="132" spans="1:2" ht="13">
      <c r="A132" s="211"/>
      <c r="B132" s="211"/>
    </row>
    <row r="133" spans="1:2" ht="13">
      <c r="A133" s="211"/>
      <c r="B133" s="211"/>
    </row>
    <row r="134" spans="1:2" ht="13">
      <c r="A134" s="211"/>
      <c r="B134" s="211"/>
    </row>
    <row r="135" spans="1:2" ht="13">
      <c r="A135" s="211"/>
      <c r="B135" s="211"/>
    </row>
    <row r="136" spans="1:2" ht="13">
      <c r="A136" s="211"/>
      <c r="B136" s="211"/>
    </row>
    <row r="137" spans="1:2" ht="13">
      <c r="A137" s="211"/>
      <c r="B137" s="211"/>
    </row>
    <row r="138" spans="1:2" ht="13">
      <c r="A138" s="211"/>
      <c r="B138" s="211"/>
    </row>
    <row r="139" spans="1:2" ht="13">
      <c r="A139" s="211"/>
      <c r="B139" s="211"/>
    </row>
    <row r="140" spans="1:2" ht="13">
      <c r="A140" s="211"/>
      <c r="B140" s="211"/>
    </row>
    <row r="141" spans="1:2" ht="13">
      <c r="A141" s="211"/>
      <c r="B141" s="211"/>
    </row>
    <row r="142" spans="1:2" ht="13">
      <c r="A142" s="211"/>
      <c r="B142" s="211"/>
    </row>
    <row r="143" spans="1:2" ht="13">
      <c r="A143" s="211"/>
      <c r="B143" s="211"/>
    </row>
    <row r="144" spans="1:2" ht="13">
      <c r="A144" s="211"/>
      <c r="B144" s="211"/>
    </row>
    <row r="145" spans="1:2" ht="13">
      <c r="A145" s="211"/>
      <c r="B145" s="211"/>
    </row>
    <row r="146" spans="1:2" ht="13">
      <c r="A146" s="211"/>
      <c r="B146" s="211"/>
    </row>
    <row r="147" spans="1:2" ht="13">
      <c r="A147" s="211"/>
      <c r="B147" s="211"/>
    </row>
    <row r="148" spans="1:2" ht="13">
      <c r="A148" s="211"/>
      <c r="B148" s="211"/>
    </row>
    <row r="149" spans="1:2" ht="13">
      <c r="A149" s="211"/>
      <c r="B149" s="211"/>
    </row>
    <row r="150" spans="1:2" ht="13">
      <c r="A150" s="211"/>
      <c r="B150" s="211"/>
    </row>
    <row r="151" spans="1:2" ht="13">
      <c r="A151" s="211"/>
      <c r="B151" s="211"/>
    </row>
    <row r="152" spans="1:2" ht="13">
      <c r="A152" s="211"/>
      <c r="B152" s="211"/>
    </row>
    <row r="153" spans="1:2" ht="13">
      <c r="A153" s="211"/>
      <c r="B153" s="211"/>
    </row>
    <row r="154" spans="1:2" ht="13">
      <c r="A154" s="211"/>
      <c r="B154" s="211"/>
    </row>
    <row r="155" spans="1:2" ht="13">
      <c r="A155" s="211"/>
      <c r="B155" s="211"/>
    </row>
    <row r="156" spans="1:2" ht="13">
      <c r="A156" s="211"/>
      <c r="B156" s="211"/>
    </row>
    <row r="157" spans="1:2" ht="13">
      <c r="A157" s="211"/>
      <c r="B157" s="211"/>
    </row>
    <row r="158" spans="1:2" ht="13">
      <c r="A158" s="211"/>
      <c r="B158" s="211"/>
    </row>
    <row r="159" spans="1:2" ht="13">
      <c r="A159" s="211"/>
      <c r="B159" s="211"/>
    </row>
    <row r="160" spans="1:2" ht="13">
      <c r="A160" s="211"/>
      <c r="B160" s="211"/>
    </row>
    <row r="161" spans="1:2" ht="13">
      <c r="A161" s="211"/>
      <c r="B161" s="211"/>
    </row>
    <row r="162" spans="1:2" ht="13">
      <c r="A162" s="211"/>
      <c r="B162" s="211"/>
    </row>
    <row r="163" spans="1:2" ht="13">
      <c r="A163" s="211"/>
      <c r="B163" s="211"/>
    </row>
    <row r="164" spans="1:2" ht="13">
      <c r="A164" s="211"/>
      <c r="B164" s="211"/>
    </row>
    <row r="165" spans="1:2" ht="13">
      <c r="A165" s="211"/>
      <c r="B165" s="211"/>
    </row>
    <row r="166" spans="1:2" ht="13">
      <c r="A166" s="211"/>
      <c r="B166" s="211"/>
    </row>
    <row r="167" spans="1:2" ht="13">
      <c r="A167" s="211"/>
      <c r="B167" s="211"/>
    </row>
    <row r="168" spans="1:2" ht="13">
      <c r="A168" s="211"/>
      <c r="B168" s="211"/>
    </row>
    <row r="169" spans="1:2" ht="13">
      <c r="A169" s="211"/>
      <c r="B169" s="211"/>
    </row>
    <row r="170" spans="1:2" ht="13">
      <c r="A170" s="211"/>
      <c r="B170" s="211"/>
    </row>
    <row r="171" spans="1:2" ht="13">
      <c r="A171" s="211"/>
      <c r="B171" s="211"/>
    </row>
    <row r="172" spans="1:2" ht="13">
      <c r="A172" s="211"/>
      <c r="B172" s="211"/>
    </row>
    <row r="173" spans="1:2" ht="13">
      <c r="A173" s="211"/>
      <c r="B173" s="211"/>
    </row>
    <row r="174" spans="1:2" ht="13">
      <c r="A174" s="211"/>
      <c r="B174" s="211"/>
    </row>
    <row r="175" spans="1:2" ht="13">
      <c r="A175" s="211"/>
      <c r="B175" s="211"/>
    </row>
    <row r="176" spans="1:2" ht="13">
      <c r="A176" s="211"/>
      <c r="B176" s="211"/>
    </row>
    <row r="177" spans="1:2" ht="13">
      <c r="A177" s="211"/>
      <c r="B177" s="211"/>
    </row>
    <row r="178" spans="1:2" ht="13">
      <c r="A178" s="211"/>
      <c r="B178" s="211"/>
    </row>
    <row r="179" spans="1:2" ht="13">
      <c r="A179" s="211"/>
      <c r="B179" s="211"/>
    </row>
    <row r="180" spans="1:2" ht="13">
      <c r="A180" s="211"/>
      <c r="B180" s="211"/>
    </row>
    <row r="181" spans="1:2" ht="13">
      <c r="A181" s="211"/>
      <c r="B181" s="211"/>
    </row>
    <row r="182" spans="1:2" ht="13">
      <c r="A182" s="211"/>
      <c r="B182" s="211"/>
    </row>
    <row r="183" spans="1:2" ht="13">
      <c r="A183" s="211"/>
      <c r="B183" s="211"/>
    </row>
    <row r="184" spans="1:2" ht="13">
      <c r="A184" s="211"/>
      <c r="B184" s="211"/>
    </row>
    <row r="185" spans="1:2" ht="13">
      <c r="A185" s="211"/>
      <c r="B185" s="211"/>
    </row>
    <row r="186" spans="1:2" ht="13">
      <c r="A186" s="211"/>
      <c r="B186" s="211"/>
    </row>
    <row r="187" spans="1:2" ht="13">
      <c r="A187" s="211"/>
      <c r="B187" s="211"/>
    </row>
    <row r="188" spans="1:2" ht="13">
      <c r="A188" s="211"/>
      <c r="B188" s="211"/>
    </row>
    <row r="189" spans="1:2" ht="13">
      <c r="A189" s="211"/>
      <c r="B189" s="211"/>
    </row>
    <row r="190" spans="1:2" ht="13">
      <c r="A190" s="211"/>
      <c r="B190" s="211"/>
    </row>
    <row r="191" spans="1:2" ht="13">
      <c r="A191" s="211"/>
      <c r="B191" s="211"/>
    </row>
    <row r="192" spans="1:2" ht="13">
      <c r="A192" s="211"/>
      <c r="B192" s="211"/>
    </row>
    <row r="193" spans="1:2" ht="13">
      <c r="A193" s="211"/>
      <c r="B193" s="211"/>
    </row>
    <row r="194" spans="1:2" ht="13">
      <c r="A194" s="211"/>
      <c r="B194" s="211"/>
    </row>
    <row r="195" spans="1:2" ht="13">
      <c r="A195" s="211"/>
      <c r="B195" s="211"/>
    </row>
    <row r="196" spans="1:2" ht="13">
      <c r="A196" s="211"/>
      <c r="B196" s="211"/>
    </row>
    <row r="197" spans="1:2" ht="13">
      <c r="A197" s="211"/>
      <c r="B197" s="211"/>
    </row>
    <row r="198" spans="1:2" ht="13">
      <c r="A198" s="211"/>
      <c r="B198" s="211"/>
    </row>
    <row r="199" spans="1:2" ht="13">
      <c r="A199" s="211"/>
      <c r="B199" s="211"/>
    </row>
    <row r="200" spans="1:2" ht="13">
      <c r="A200" s="211"/>
      <c r="B200" s="211"/>
    </row>
    <row r="201" spans="1:2" ht="13">
      <c r="A201" s="211"/>
      <c r="B201" s="211"/>
    </row>
    <row r="202" spans="1:2" ht="13">
      <c r="A202" s="211"/>
      <c r="B202" s="211"/>
    </row>
    <row r="203" spans="1:2" ht="13">
      <c r="A203" s="211"/>
      <c r="B203" s="211"/>
    </row>
    <row r="204" spans="1:2" ht="13">
      <c r="A204" s="211"/>
      <c r="B204" s="211"/>
    </row>
    <row r="205" spans="1:2" ht="13">
      <c r="A205" s="211"/>
      <c r="B205" s="211"/>
    </row>
    <row r="206" spans="1:2" ht="13">
      <c r="A206" s="211"/>
      <c r="B206" s="211"/>
    </row>
    <row r="207" spans="1:2" ht="13">
      <c r="A207" s="211"/>
      <c r="B207" s="211"/>
    </row>
    <row r="208" spans="1:2" ht="13">
      <c r="A208" s="211"/>
      <c r="B208" s="211"/>
    </row>
    <row r="209" spans="1:2" ht="13">
      <c r="A209" s="211"/>
      <c r="B209" s="211"/>
    </row>
    <row r="210" spans="1:2" ht="13">
      <c r="A210" s="211"/>
      <c r="B210" s="211"/>
    </row>
    <row r="211" spans="1:2" ht="13">
      <c r="A211" s="211"/>
      <c r="B211" s="211"/>
    </row>
    <row r="212" spans="1:2" ht="13">
      <c r="A212" s="211"/>
      <c r="B212" s="211"/>
    </row>
    <row r="213" spans="1:2" ht="13">
      <c r="A213" s="211"/>
      <c r="B213" s="211"/>
    </row>
    <row r="214" spans="1:2" ht="13">
      <c r="A214" s="211"/>
      <c r="B214" s="211"/>
    </row>
    <row r="215" spans="1:2" ht="13">
      <c r="A215" s="211"/>
      <c r="B215" s="211"/>
    </row>
    <row r="216" spans="1:2" ht="13">
      <c r="A216" s="211"/>
      <c r="B216" s="211"/>
    </row>
    <row r="217" spans="1:2" ht="13">
      <c r="A217" s="211"/>
      <c r="B217" s="211"/>
    </row>
    <row r="218" spans="1:2" ht="13">
      <c r="A218" s="211"/>
      <c r="B218" s="211"/>
    </row>
    <row r="219" spans="1:2" ht="13">
      <c r="A219" s="211"/>
      <c r="B219" s="211"/>
    </row>
    <row r="220" spans="1:2" ht="13">
      <c r="A220" s="211"/>
      <c r="B220" s="211"/>
    </row>
    <row r="221" spans="1:2" ht="13">
      <c r="A221" s="211"/>
      <c r="B221" s="211"/>
    </row>
    <row r="222" spans="1:2" ht="13">
      <c r="A222" s="211"/>
      <c r="B222" s="211"/>
    </row>
    <row r="223" spans="1:2" ht="13">
      <c r="A223" s="211"/>
      <c r="B223" s="211"/>
    </row>
    <row r="224" spans="1:2" ht="13">
      <c r="A224" s="211"/>
      <c r="B224" s="211"/>
    </row>
    <row r="225" spans="1:2" ht="13">
      <c r="A225" s="211"/>
      <c r="B225" s="211"/>
    </row>
    <row r="226" spans="1:2" ht="13">
      <c r="A226" s="211"/>
      <c r="B226" s="211"/>
    </row>
    <row r="227" spans="1:2" ht="13">
      <c r="A227" s="211"/>
      <c r="B227" s="211"/>
    </row>
    <row r="228" spans="1:2" ht="13">
      <c r="A228" s="211"/>
      <c r="B228" s="211"/>
    </row>
    <row r="229" spans="1:2" ht="13">
      <c r="A229" s="211"/>
      <c r="B229" s="211"/>
    </row>
    <row r="230" spans="1:2" ht="13">
      <c r="A230" s="211"/>
      <c r="B230" s="211"/>
    </row>
    <row r="231" spans="1:2" ht="13">
      <c r="A231" s="211"/>
      <c r="B231" s="211"/>
    </row>
    <row r="232" spans="1:2" ht="13">
      <c r="A232" s="211"/>
      <c r="B232" s="211"/>
    </row>
    <row r="233" spans="1:2" ht="13">
      <c r="A233" s="211"/>
      <c r="B233" s="211"/>
    </row>
    <row r="234" spans="1:2" ht="13">
      <c r="A234" s="211"/>
      <c r="B234" s="211"/>
    </row>
    <row r="235" spans="1:2" ht="13">
      <c r="A235" s="211"/>
      <c r="B235" s="211"/>
    </row>
    <row r="236" spans="1:2" ht="13">
      <c r="A236" s="211"/>
      <c r="B236" s="211"/>
    </row>
    <row r="237" spans="1:2" ht="13">
      <c r="A237" s="211"/>
      <c r="B237" s="211"/>
    </row>
    <row r="238" spans="1:2" ht="13">
      <c r="A238" s="211"/>
      <c r="B238" s="211"/>
    </row>
    <row r="239" spans="1:2" ht="13">
      <c r="A239" s="211"/>
      <c r="B239" s="211"/>
    </row>
    <row r="240" spans="1:2" ht="13">
      <c r="A240" s="211"/>
      <c r="B240" s="211"/>
    </row>
    <row r="241" spans="1:2" ht="13">
      <c r="A241" s="211"/>
      <c r="B241" s="211"/>
    </row>
    <row r="242" spans="1:2" ht="13">
      <c r="A242" s="211"/>
      <c r="B242" s="211"/>
    </row>
    <row r="243" spans="1:2" ht="13">
      <c r="A243" s="211"/>
      <c r="B243" s="211"/>
    </row>
    <row r="244" spans="1:2" ht="13">
      <c r="A244" s="211"/>
      <c r="B244" s="211"/>
    </row>
    <row r="245" spans="1:2" ht="13">
      <c r="A245" s="211"/>
      <c r="B245" s="211"/>
    </row>
    <row r="246" spans="1:2" ht="13">
      <c r="A246" s="211"/>
      <c r="B246" s="211"/>
    </row>
    <row r="247" spans="1:2" ht="13">
      <c r="A247" s="211"/>
      <c r="B247" s="211"/>
    </row>
    <row r="248" spans="1:2" ht="13">
      <c r="A248" s="211"/>
      <c r="B248" s="211"/>
    </row>
    <row r="249" spans="1:2" ht="13">
      <c r="A249" s="211"/>
      <c r="B249" s="211"/>
    </row>
    <row r="250" spans="1:2" ht="13">
      <c r="A250" s="211"/>
      <c r="B250" s="211"/>
    </row>
    <row r="251" spans="1:2" ht="13">
      <c r="A251" s="211"/>
      <c r="B251" s="211"/>
    </row>
    <row r="252" spans="1:2" ht="13">
      <c r="A252" s="211"/>
      <c r="B252" s="211"/>
    </row>
    <row r="253" spans="1:2" ht="13">
      <c r="A253" s="211"/>
      <c r="B253" s="211"/>
    </row>
    <row r="254" spans="1:2" ht="13">
      <c r="A254" s="211"/>
      <c r="B254" s="211"/>
    </row>
    <row r="255" spans="1:2" ht="13">
      <c r="A255" s="211"/>
      <c r="B255" s="211"/>
    </row>
    <row r="256" spans="1:2" ht="13">
      <c r="A256" s="211"/>
      <c r="B256" s="211"/>
    </row>
    <row r="257" spans="1:2" ht="13">
      <c r="A257" s="211"/>
      <c r="B257" s="211"/>
    </row>
    <row r="258" spans="1:2" ht="13">
      <c r="A258" s="211"/>
      <c r="B258" s="211"/>
    </row>
    <row r="259" spans="1:2" ht="13">
      <c r="A259" s="211"/>
      <c r="B259" s="211"/>
    </row>
    <row r="260" spans="1:2" ht="13">
      <c r="A260" s="211"/>
      <c r="B260" s="211"/>
    </row>
    <row r="261" spans="1:2" ht="13">
      <c r="A261" s="211"/>
      <c r="B261" s="211"/>
    </row>
    <row r="262" spans="1:2" ht="13">
      <c r="A262" s="211"/>
      <c r="B262" s="211"/>
    </row>
    <row r="263" spans="1:2" ht="13">
      <c r="A263" s="211"/>
      <c r="B263" s="211"/>
    </row>
    <row r="264" spans="1:2" ht="13">
      <c r="A264" s="211"/>
      <c r="B264" s="211"/>
    </row>
    <row r="265" spans="1:2" ht="13">
      <c r="A265" s="211"/>
      <c r="B265" s="211"/>
    </row>
    <row r="266" spans="1:2" ht="13">
      <c r="A266" s="211"/>
      <c r="B266" s="211"/>
    </row>
    <row r="267" spans="1:2" ht="13">
      <c r="A267" s="211"/>
      <c r="B267" s="211"/>
    </row>
    <row r="268" spans="1:2" ht="13">
      <c r="A268" s="211"/>
      <c r="B268" s="211"/>
    </row>
    <row r="269" spans="1:2" ht="13">
      <c r="A269" s="211"/>
      <c r="B269" s="211"/>
    </row>
    <row r="270" spans="1:2" ht="13">
      <c r="A270" s="211"/>
      <c r="B270" s="211"/>
    </row>
    <row r="271" spans="1:2" ht="13">
      <c r="A271" s="211"/>
      <c r="B271" s="211"/>
    </row>
    <row r="272" spans="1:2" ht="13">
      <c r="A272" s="211"/>
      <c r="B272" s="211"/>
    </row>
    <row r="273" spans="1:2" ht="13">
      <c r="A273" s="211"/>
      <c r="B273" s="211"/>
    </row>
    <row r="274" spans="1:2" ht="13">
      <c r="A274" s="211"/>
      <c r="B274" s="211"/>
    </row>
    <row r="275" spans="1:2" ht="13">
      <c r="A275" s="211"/>
      <c r="B275" s="211"/>
    </row>
    <row r="276" spans="1:2" ht="13">
      <c r="A276" s="211"/>
      <c r="B276" s="211"/>
    </row>
    <row r="277" spans="1:2" ht="13">
      <c r="A277" s="211"/>
      <c r="B277" s="211"/>
    </row>
    <row r="278" spans="1:2" ht="13">
      <c r="A278" s="211"/>
      <c r="B278" s="211"/>
    </row>
    <row r="279" spans="1:2" ht="13">
      <c r="A279" s="211"/>
      <c r="B279" s="211"/>
    </row>
    <row r="280" spans="1:2" ht="13">
      <c r="A280" s="211"/>
      <c r="B280" s="211"/>
    </row>
    <row r="281" spans="1:2" ht="13">
      <c r="A281" s="211"/>
      <c r="B281" s="211"/>
    </row>
    <row r="282" spans="1:2" ht="13">
      <c r="A282" s="211"/>
      <c r="B282" s="211"/>
    </row>
    <row r="283" spans="1:2" ht="13">
      <c r="A283" s="211"/>
      <c r="B283" s="211"/>
    </row>
    <row r="284" spans="1:2" ht="13">
      <c r="A284" s="211"/>
      <c r="B284" s="211"/>
    </row>
    <row r="285" spans="1:2" ht="13">
      <c r="A285" s="211"/>
      <c r="B285" s="211"/>
    </row>
    <row r="286" spans="1:2" ht="13">
      <c r="A286" s="211"/>
      <c r="B286" s="211"/>
    </row>
    <row r="287" spans="1:2" ht="13">
      <c r="A287" s="211"/>
      <c r="B287" s="211"/>
    </row>
    <row r="288" spans="1:2" ht="13">
      <c r="A288" s="211"/>
      <c r="B288" s="211"/>
    </row>
    <row r="289" spans="1:2" ht="13">
      <c r="A289" s="211"/>
      <c r="B289" s="211"/>
    </row>
    <row r="290" spans="1:2" ht="13">
      <c r="A290" s="211"/>
      <c r="B290" s="211"/>
    </row>
    <row r="291" spans="1:2" ht="13">
      <c r="A291" s="211"/>
      <c r="B291" s="211"/>
    </row>
    <row r="292" spans="1:2" ht="13">
      <c r="A292" s="211"/>
      <c r="B292" s="211"/>
    </row>
    <row r="293" spans="1:2" ht="13">
      <c r="A293" s="211"/>
      <c r="B293" s="211"/>
    </row>
    <row r="294" spans="1:2" ht="13">
      <c r="A294" s="211"/>
      <c r="B294" s="211"/>
    </row>
    <row r="295" spans="1:2" ht="13">
      <c r="A295" s="211"/>
      <c r="B295" s="211"/>
    </row>
    <row r="296" spans="1:2" ht="13">
      <c r="A296" s="211"/>
      <c r="B296" s="211"/>
    </row>
    <row r="297" spans="1:2" ht="13">
      <c r="A297" s="211"/>
      <c r="B297" s="211"/>
    </row>
    <row r="298" spans="1:2" ht="13">
      <c r="A298" s="211"/>
      <c r="B298" s="211"/>
    </row>
    <row r="299" spans="1:2" ht="13">
      <c r="A299" s="211"/>
      <c r="B299" s="211"/>
    </row>
    <row r="300" spans="1:2" ht="13">
      <c r="A300" s="211"/>
      <c r="B300" s="211"/>
    </row>
    <row r="301" spans="1:2" ht="13">
      <c r="A301" s="211"/>
      <c r="B301" s="211"/>
    </row>
    <row r="302" spans="1:2" ht="13">
      <c r="A302" s="211"/>
      <c r="B302" s="211"/>
    </row>
    <row r="303" spans="1:2" ht="13">
      <c r="A303" s="211"/>
      <c r="B303" s="211"/>
    </row>
    <row r="304" spans="1:2" ht="13">
      <c r="A304" s="211"/>
      <c r="B304" s="211"/>
    </row>
    <row r="305" spans="1:2" ht="13">
      <c r="A305" s="211"/>
      <c r="B305" s="211"/>
    </row>
    <row r="306" spans="1:2" ht="13">
      <c r="A306" s="211"/>
      <c r="B306" s="211"/>
    </row>
    <row r="307" spans="1:2" ht="13">
      <c r="A307" s="211"/>
      <c r="B307" s="211"/>
    </row>
    <row r="308" spans="1:2" ht="13">
      <c r="A308" s="211"/>
      <c r="B308" s="211"/>
    </row>
    <row r="309" spans="1:2" ht="13">
      <c r="A309" s="211"/>
      <c r="B309" s="211"/>
    </row>
    <row r="310" spans="1:2" ht="13">
      <c r="A310" s="211"/>
      <c r="B310" s="211"/>
    </row>
    <row r="311" spans="1:2" ht="13">
      <c r="A311" s="211"/>
      <c r="B311" s="211"/>
    </row>
    <row r="312" spans="1:2" ht="13">
      <c r="A312" s="211"/>
      <c r="B312" s="211"/>
    </row>
    <row r="313" spans="1:2" ht="13">
      <c r="A313" s="211"/>
      <c r="B313" s="211"/>
    </row>
    <row r="314" spans="1:2" ht="13">
      <c r="A314" s="211"/>
      <c r="B314" s="211"/>
    </row>
    <row r="315" spans="1:2" ht="13">
      <c r="A315" s="211"/>
      <c r="B315" s="211"/>
    </row>
    <row r="316" spans="1:2" ht="13">
      <c r="A316" s="211"/>
      <c r="B316" s="211"/>
    </row>
    <row r="317" spans="1:2" ht="13">
      <c r="A317" s="211"/>
      <c r="B317" s="211"/>
    </row>
    <row r="318" spans="1:2" ht="13">
      <c r="A318" s="211"/>
      <c r="B318" s="211"/>
    </row>
    <row r="319" spans="1:2" ht="13">
      <c r="A319" s="211"/>
      <c r="B319" s="211"/>
    </row>
    <row r="320" spans="1:2" ht="13">
      <c r="A320" s="211"/>
      <c r="B320" s="211"/>
    </row>
    <row r="321" spans="1:2" ht="13">
      <c r="A321" s="211"/>
      <c r="B321" s="211"/>
    </row>
    <row r="322" spans="1:2" ht="13">
      <c r="A322" s="211"/>
      <c r="B322" s="211"/>
    </row>
    <row r="323" spans="1:2" ht="13">
      <c r="A323" s="211"/>
      <c r="B323" s="211"/>
    </row>
    <row r="324" spans="1:2" ht="13">
      <c r="A324" s="211"/>
      <c r="B324" s="211"/>
    </row>
    <row r="325" spans="1:2" ht="13">
      <c r="A325" s="211"/>
      <c r="B325" s="211"/>
    </row>
    <row r="326" spans="1:2" ht="13">
      <c r="A326" s="211"/>
      <c r="B326" s="211"/>
    </row>
    <row r="327" spans="1:2" ht="13">
      <c r="A327" s="211"/>
      <c r="B327" s="211"/>
    </row>
    <row r="328" spans="1:2" ht="13">
      <c r="A328" s="211"/>
      <c r="B328" s="211"/>
    </row>
    <row r="329" spans="1:2" ht="13">
      <c r="A329" s="211"/>
      <c r="B329" s="211"/>
    </row>
    <row r="330" spans="1:2" ht="13">
      <c r="A330" s="211"/>
      <c r="B330" s="211"/>
    </row>
    <row r="331" spans="1:2" ht="13">
      <c r="A331" s="211"/>
      <c r="B331" s="211"/>
    </row>
    <row r="332" spans="1:2" ht="13">
      <c r="A332" s="211"/>
      <c r="B332" s="211"/>
    </row>
    <row r="333" spans="1:2" ht="13">
      <c r="A333" s="211"/>
      <c r="B333" s="211"/>
    </row>
    <row r="334" spans="1:2" ht="13">
      <c r="A334" s="211"/>
      <c r="B334" s="211"/>
    </row>
    <row r="335" spans="1:2" ht="13">
      <c r="A335" s="211"/>
      <c r="B335" s="211"/>
    </row>
    <row r="336" spans="1:2" ht="13">
      <c r="A336" s="211"/>
      <c r="B336" s="211"/>
    </row>
    <row r="337" spans="1:2" ht="13">
      <c r="A337" s="211"/>
      <c r="B337" s="211"/>
    </row>
    <row r="338" spans="1:2" ht="13">
      <c r="A338" s="211"/>
      <c r="B338" s="211"/>
    </row>
    <row r="339" spans="1:2" ht="13">
      <c r="A339" s="211"/>
      <c r="B339" s="211"/>
    </row>
    <row r="340" spans="1:2" ht="13">
      <c r="A340" s="211"/>
      <c r="B340" s="211"/>
    </row>
    <row r="341" spans="1:2" ht="13">
      <c r="A341" s="211"/>
      <c r="B341" s="211"/>
    </row>
    <row r="342" spans="1:2" ht="13">
      <c r="A342" s="211"/>
      <c r="B342" s="211"/>
    </row>
    <row r="343" spans="1:2" ht="13">
      <c r="A343" s="211"/>
      <c r="B343" s="211"/>
    </row>
    <row r="344" spans="1:2" ht="13">
      <c r="A344" s="211"/>
      <c r="B344" s="211"/>
    </row>
    <row r="345" spans="1:2" ht="13">
      <c r="A345" s="211"/>
      <c r="B345" s="211"/>
    </row>
    <row r="346" spans="1:2" ht="13">
      <c r="A346" s="211"/>
      <c r="B346" s="211"/>
    </row>
    <row r="347" spans="1:2" ht="13">
      <c r="A347" s="211"/>
      <c r="B347" s="211"/>
    </row>
    <row r="348" spans="1:2" ht="13">
      <c r="A348" s="211"/>
      <c r="B348" s="211"/>
    </row>
    <row r="349" spans="1:2" ht="13">
      <c r="A349" s="211"/>
      <c r="B349" s="211"/>
    </row>
    <row r="350" spans="1:2" ht="13">
      <c r="A350" s="211"/>
      <c r="B350" s="211"/>
    </row>
    <row r="351" spans="1:2" ht="13">
      <c r="A351" s="211"/>
      <c r="B351" s="211"/>
    </row>
    <row r="352" spans="1:2" ht="13">
      <c r="A352" s="211"/>
      <c r="B352" s="211"/>
    </row>
    <row r="353" spans="1:2" ht="13">
      <c r="A353" s="211"/>
      <c r="B353" s="211"/>
    </row>
    <row r="354" spans="1:2" ht="13">
      <c r="A354" s="211"/>
      <c r="B354" s="211"/>
    </row>
    <row r="355" spans="1:2" ht="13">
      <c r="A355" s="211"/>
      <c r="B355" s="211"/>
    </row>
    <row r="356" spans="1:2" ht="13">
      <c r="A356" s="211"/>
      <c r="B356" s="211"/>
    </row>
    <row r="357" spans="1:2" ht="13">
      <c r="A357" s="211"/>
      <c r="B357" s="211"/>
    </row>
    <row r="358" spans="1:2" ht="13">
      <c r="A358" s="211"/>
      <c r="B358" s="211"/>
    </row>
    <row r="359" spans="1:2" ht="13">
      <c r="A359" s="211"/>
      <c r="B359" s="211"/>
    </row>
    <row r="360" spans="1:2" ht="13">
      <c r="A360" s="211"/>
      <c r="B360" s="211"/>
    </row>
    <row r="361" spans="1:2" ht="13">
      <c r="A361" s="211"/>
      <c r="B361" s="211"/>
    </row>
    <row r="362" spans="1:2" ht="13">
      <c r="A362" s="211"/>
      <c r="B362" s="211"/>
    </row>
    <row r="363" spans="1:2" ht="13">
      <c r="A363" s="211"/>
      <c r="B363" s="211"/>
    </row>
    <row r="364" spans="1:2" ht="13">
      <c r="A364" s="211"/>
      <c r="B364" s="211"/>
    </row>
    <row r="365" spans="1:2" ht="13">
      <c r="A365" s="211"/>
      <c r="B365" s="211"/>
    </row>
    <row r="366" spans="1:2" ht="13">
      <c r="A366" s="211"/>
      <c r="B366" s="211"/>
    </row>
    <row r="367" spans="1:2" ht="13">
      <c r="A367" s="211"/>
      <c r="B367" s="211"/>
    </row>
    <row r="368" spans="1:2" ht="13">
      <c r="A368" s="211"/>
      <c r="B368" s="211"/>
    </row>
    <row r="369" spans="1:2" ht="13">
      <c r="A369" s="211"/>
      <c r="B369" s="211"/>
    </row>
    <row r="370" spans="1:2" ht="13">
      <c r="A370" s="211"/>
      <c r="B370" s="211"/>
    </row>
    <row r="371" spans="1:2" ht="13">
      <c r="A371" s="211"/>
      <c r="B371" s="211"/>
    </row>
    <row r="372" spans="1:2" ht="13">
      <c r="A372" s="211"/>
      <c r="B372" s="211"/>
    </row>
    <row r="373" spans="1:2" ht="13">
      <c r="A373" s="211"/>
      <c r="B373" s="211"/>
    </row>
    <row r="374" spans="1:2" ht="13">
      <c r="A374" s="211"/>
      <c r="B374" s="211"/>
    </row>
    <row r="375" spans="1:2" ht="13">
      <c r="A375" s="211"/>
      <c r="B375" s="211"/>
    </row>
    <row r="376" spans="1:2" ht="13">
      <c r="A376" s="211"/>
      <c r="B376" s="211"/>
    </row>
    <row r="377" spans="1:2" ht="13">
      <c r="A377" s="211"/>
      <c r="B377" s="211"/>
    </row>
    <row r="378" spans="1:2" ht="13">
      <c r="A378" s="211"/>
      <c r="B378" s="211"/>
    </row>
    <row r="379" spans="1:2" ht="13">
      <c r="A379" s="211"/>
      <c r="B379" s="211"/>
    </row>
    <row r="380" spans="1:2" ht="13">
      <c r="A380" s="211"/>
      <c r="B380" s="211"/>
    </row>
    <row r="381" spans="1:2" ht="13">
      <c r="A381" s="211"/>
      <c r="B381" s="211"/>
    </row>
    <row r="382" spans="1:2" ht="13">
      <c r="A382" s="211"/>
      <c r="B382" s="211"/>
    </row>
    <row r="383" spans="1:2" ht="13">
      <c r="A383" s="211"/>
      <c r="B383" s="211"/>
    </row>
    <row r="384" spans="1:2" ht="13">
      <c r="A384" s="211"/>
      <c r="B384" s="211"/>
    </row>
    <row r="385" spans="1:2" ht="13">
      <c r="A385" s="211"/>
      <c r="B385" s="211"/>
    </row>
    <row r="386" spans="1:2" ht="13">
      <c r="A386" s="211"/>
      <c r="B386" s="211"/>
    </row>
    <row r="387" spans="1:2" ht="13">
      <c r="A387" s="211"/>
      <c r="B387" s="211"/>
    </row>
    <row r="388" spans="1:2" ht="13">
      <c r="A388" s="211"/>
      <c r="B388" s="211"/>
    </row>
    <row r="389" spans="1:2" ht="13">
      <c r="A389" s="211"/>
      <c r="B389" s="211"/>
    </row>
    <row r="390" spans="1:2" ht="13">
      <c r="A390" s="211"/>
      <c r="B390" s="211"/>
    </row>
    <row r="391" spans="1:2" ht="13">
      <c r="A391" s="211"/>
      <c r="B391" s="211"/>
    </row>
    <row r="392" spans="1:2" ht="13">
      <c r="A392" s="211"/>
      <c r="B392" s="211"/>
    </row>
    <row r="393" spans="1:2" ht="13">
      <c r="A393" s="211"/>
      <c r="B393" s="211"/>
    </row>
    <row r="394" spans="1:2" ht="13">
      <c r="A394" s="211"/>
      <c r="B394" s="211"/>
    </row>
    <row r="395" spans="1:2" ht="13">
      <c r="A395" s="211"/>
      <c r="B395" s="211"/>
    </row>
    <row r="396" spans="1:2" ht="13">
      <c r="A396" s="211"/>
      <c r="B396" s="211"/>
    </row>
    <row r="397" spans="1:2" ht="13">
      <c r="A397" s="211"/>
      <c r="B397" s="211"/>
    </row>
    <row r="398" spans="1:2" ht="13">
      <c r="A398" s="211"/>
      <c r="B398" s="211"/>
    </row>
    <row r="399" spans="1:2" ht="13">
      <c r="A399" s="211"/>
      <c r="B399" s="211"/>
    </row>
    <row r="400" spans="1:2" ht="13">
      <c r="A400" s="211"/>
      <c r="B400" s="211"/>
    </row>
    <row r="401" spans="1:2" ht="13">
      <c r="A401" s="211"/>
      <c r="B401" s="211"/>
    </row>
    <row r="402" spans="1:2" ht="13">
      <c r="A402" s="211"/>
      <c r="B402" s="211"/>
    </row>
    <row r="403" spans="1:2" ht="13">
      <c r="A403" s="211"/>
      <c r="B403" s="211"/>
    </row>
    <row r="404" spans="1:2" ht="13">
      <c r="A404" s="211"/>
      <c r="B404" s="211"/>
    </row>
    <row r="405" spans="1:2" ht="13">
      <c r="A405" s="211"/>
      <c r="B405" s="211"/>
    </row>
    <row r="406" spans="1:2" ht="13">
      <c r="A406" s="211"/>
      <c r="B406" s="211"/>
    </row>
    <row r="407" spans="1:2" ht="13">
      <c r="A407" s="211"/>
      <c r="B407" s="211"/>
    </row>
    <row r="408" spans="1:2" ht="13">
      <c r="A408" s="211"/>
      <c r="B408" s="211"/>
    </row>
    <row r="409" spans="1:2" ht="13">
      <c r="A409" s="211"/>
      <c r="B409" s="211"/>
    </row>
    <row r="410" spans="1:2" ht="13">
      <c r="A410" s="211"/>
      <c r="B410" s="211"/>
    </row>
    <row r="411" spans="1:2" ht="13">
      <c r="A411" s="211"/>
      <c r="B411" s="211"/>
    </row>
    <row r="412" spans="1:2" ht="13">
      <c r="A412" s="211"/>
      <c r="B412" s="211"/>
    </row>
    <row r="413" spans="1:2" ht="13">
      <c r="A413" s="211"/>
      <c r="B413" s="211"/>
    </row>
    <row r="414" spans="1:2" ht="13">
      <c r="A414" s="211"/>
      <c r="B414" s="211"/>
    </row>
    <row r="415" spans="1:2" ht="13">
      <c r="A415" s="211"/>
      <c r="B415" s="211"/>
    </row>
    <row r="416" spans="1:2" ht="13">
      <c r="A416" s="211"/>
      <c r="B416" s="211"/>
    </row>
    <row r="417" spans="1:2" ht="13">
      <c r="A417" s="211"/>
      <c r="B417" s="211"/>
    </row>
    <row r="418" spans="1:2" ht="13">
      <c r="A418" s="211"/>
      <c r="B418" s="211"/>
    </row>
    <row r="419" spans="1:2" ht="13">
      <c r="A419" s="211"/>
      <c r="B419" s="211"/>
    </row>
    <row r="420" spans="1:2" ht="13">
      <c r="A420" s="211"/>
      <c r="B420" s="211"/>
    </row>
    <row r="421" spans="1:2" ht="13">
      <c r="A421" s="211"/>
      <c r="B421" s="211"/>
    </row>
    <row r="422" spans="1:2" ht="13">
      <c r="A422" s="211"/>
      <c r="B422" s="211"/>
    </row>
    <row r="423" spans="1:2" ht="13">
      <c r="A423" s="211"/>
      <c r="B423" s="211"/>
    </row>
    <row r="424" spans="1:2" ht="13">
      <c r="A424" s="211"/>
      <c r="B424" s="211"/>
    </row>
    <row r="425" spans="1:2" ht="13">
      <c r="A425" s="211"/>
      <c r="B425" s="211"/>
    </row>
    <row r="426" spans="1:2" ht="13">
      <c r="A426" s="211"/>
      <c r="B426" s="211"/>
    </row>
    <row r="427" spans="1:2" ht="13">
      <c r="A427" s="211"/>
      <c r="B427" s="211"/>
    </row>
    <row r="428" spans="1:2" ht="13">
      <c r="A428" s="211"/>
      <c r="B428" s="211"/>
    </row>
    <row r="429" spans="1:2" ht="13">
      <c r="A429" s="211"/>
      <c r="B429" s="211"/>
    </row>
    <row r="430" spans="1:2" ht="13">
      <c r="A430" s="211"/>
      <c r="B430" s="211"/>
    </row>
    <row r="431" spans="1:2" ht="13">
      <c r="A431" s="211"/>
      <c r="B431" s="211"/>
    </row>
    <row r="432" spans="1:2" ht="13">
      <c r="A432" s="211"/>
      <c r="B432" s="211"/>
    </row>
    <row r="433" spans="1:2" ht="13">
      <c r="A433" s="211"/>
      <c r="B433" s="211"/>
    </row>
    <row r="434" spans="1:2" ht="13">
      <c r="A434" s="211"/>
      <c r="B434" s="211"/>
    </row>
    <row r="435" spans="1:2" ht="13">
      <c r="A435" s="211"/>
      <c r="B435" s="211"/>
    </row>
    <row r="436" spans="1:2" ht="13">
      <c r="A436" s="211"/>
      <c r="B436" s="211"/>
    </row>
    <row r="437" spans="1:2" ht="13">
      <c r="A437" s="211"/>
      <c r="B437" s="211"/>
    </row>
    <row r="438" spans="1:2" ht="13">
      <c r="A438" s="211"/>
      <c r="B438" s="211"/>
    </row>
    <row r="439" spans="1:2" ht="13">
      <c r="A439" s="211"/>
      <c r="B439" s="211"/>
    </row>
    <row r="440" spans="1:2" ht="13">
      <c r="A440" s="211"/>
      <c r="B440" s="211"/>
    </row>
    <row r="441" spans="1:2" ht="13">
      <c r="A441" s="211"/>
      <c r="B441" s="211"/>
    </row>
    <row r="442" spans="1:2" ht="13">
      <c r="A442" s="211"/>
      <c r="B442" s="211"/>
    </row>
    <row r="443" spans="1:2" ht="13">
      <c r="A443" s="211"/>
      <c r="B443" s="211"/>
    </row>
    <row r="444" spans="1:2" ht="13">
      <c r="A444" s="211"/>
      <c r="B444" s="211"/>
    </row>
    <row r="445" spans="1:2" ht="13">
      <c r="A445" s="211"/>
      <c r="B445" s="211"/>
    </row>
    <row r="446" spans="1:2" ht="13">
      <c r="A446" s="211"/>
      <c r="B446" s="211"/>
    </row>
    <row r="447" spans="1:2" ht="13">
      <c r="A447" s="211"/>
      <c r="B447" s="211"/>
    </row>
    <row r="448" spans="1:2" ht="13">
      <c r="A448" s="211"/>
      <c r="B448" s="211"/>
    </row>
    <row r="449" spans="1:2" ht="13">
      <c r="A449" s="211"/>
      <c r="B449" s="211"/>
    </row>
    <row r="450" spans="1:2" ht="13">
      <c r="A450" s="211"/>
      <c r="B450" s="211"/>
    </row>
    <row r="451" spans="1:2" ht="13">
      <c r="A451" s="211"/>
      <c r="B451" s="211"/>
    </row>
    <row r="452" spans="1:2" ht="13">
      <c r="A452" s="211"/>
      <c r="B452" s="211"/>
    </row>
    <row r="453" spans="1:2" ht="13">
      <c r="A453" s="211"/>
      <c r="B453" s="211"/>
    </row>
    <row r="454" spans="1:2" ht="13">
      <c r="A454" s="211"/>
      <c r="B454" s="211"/>
    </row>
    <row r="455" spans="1:2" ht="13">
      <c r="A455" s="211"/>
      <c r="B455" s="211"/>
    </row>
    <row r="456" spans="1:2" ht="13">
      <c r="A456" s="211"/>
      <c r="B456" s="211"/>
    </row>
    <row r="457" spans="1:2" ht="13">
      <c r="A457" s="211"/>
      <c r="B457" s="211"/>
    </row>
    <row r="458" spans="1:2" ht="13">
      <c r="A458" s="211"/>
      <c r="B458" s="211"/>
    </row>
    <row r="459" spans="1:2" ht="13">
      <c r="A459" s="211"/>
      <c r="B459" s="211"/>
    </row>
    <row r="460" spans="1:2" ht="13">
      <c r="A460" s="211"/>
      <c r="B460" s="211"/>
    </row>
    <row r="461" spans="1:2" ht="13">
      <c r="A461" s="211"/>
      <c r="B461" s="211"/>
    </row>
    <row r="462" spans="1:2" ht="13">
      <c r="A462" s="211"/>
      <c r="B462" s="211"/>
    </row>
    <row r="463" spans="1:2" ht="13">
      <c r="A463" s="211"/>
      <c r="B463" s="211"/>
    </row>
    <row r="464" spans="1:2" ht="13">
      <c r="A464" s="211"/>
      <c r="B464" s="211"/>
    </row>
    <row r="465" spans="1:2" ht="13">
      <c r="A465" s="211"/>
      <c r="B465" s="211"/>
    </row>
    <row r="466" spans="1:2" ht="13">
      <c r="A466" s="211"/>
      <c r="B466" s="211"/>
    </row>
    <row r="467" spans="1:2" ht="13">
      <c r="A467" s="211"/>
      <c r="B467" s="211"/>
    </row>
    <row r="468" spans="1:2" ht="13">
      <c r="A468" s="211"/>
      <c r="B468" s="211"/>
    </row>
    <row r="469" spans="1:2" ht="13">
      <c r="A469" s="211"/>
      <c r="B469" s="211"/>
    </row>
    <row r="470" spans="1:2" ht="13">
      <c r="A470" s="211"/>
      <c r="B470" s="211"/>
    </row>
    <row r="471" spans="1:2" ht="13">
      <c r="A471" s="211"/>
      <c r="B471" s="211"/>
    </row>
    <row r="472" spans="1:2" ht="13">
      <c r="A472" s="211"/>
      <c r="B472" s="211"/>
    </row>
    <row r="473" spans="1:2" ht="13">
      <c r="A473" s="211"/>
      <c r="B473" s="211"/>
    </row>
    <row r="474" spans="1:2" ht="13">
      <c r="A474" s="211"/>
      <c r="B474" s="211"/>
    </row>
    <row r="475" spans="1:2" ht="13">
      <c r="A475" s="211"/>
      <c r="B475" s="211"/>
    </row>
    <row r="476" spans="1:2" ht="13">
      <c r="A476" s="211"/>
      <c r="B476" s="211"/>
    </row>
    <row r="477" spans="1:2" ht="13">
      <c r="A477" s="211"/>
      <c r="B477" s="211"/>
    </row>
    <row r="478" spans="1:2" ht="13">
      <c r="A478" s="211"/>
      <c r="B478" s="211"/>
    </row>
    <row r="479" spans="1:2" ht="13">
      <c r="A479" s="211"/>
      <c r="B479" s="211"/>
    </row>
    <row r="480" spans="1:2" ht="13">
      <c r="A480" s="211"/>
      <c r="B480" s="211"/>
    </row>
    <row r="481" spans="1:2" ht="13">
      <c r="A481" s="211"/>
      <c r="B481" s="211"/>
    </row>
    <row r="482" spans="1:2" ht="13">
      <c r="A482" s="211"/>
      <c r="B482" s="211"/>
    </row>
    <row r="483" spans="1:2" ht="13">
      <c r="A483" s="211"/>
      <c r="B483" s="211"/>
    </row>
    <row r="484" spans="1:2" ht="13">
      <c r="A484" s="211"/>
      <c r="B484" s="211"/>
    </row>
    <row r="485" spans="1:2" ht="13">
      <c r="A485" s="211"/>
      <c r="B485" s="211"/>
    </row>
    <row r="486" spans="1:2" ht="13">
      <c r="A486" s="211"/>
      <c r="B486" s="211"/>
    </row>
    <row r="487" spans="1:2" ht="13">
      <c r="A487" s="211"/>
      <c r="B487" s="211"/>
    </row>
    <row r="488" spans="1:2" ht="13">
      <c r="A488" s="211"/>
      <c r="B488" s="211"/>
    </row>
    <row r="489" spans="1:2" ht="13">
      <c r="A489" s="211"/>
      <c r="B489" s="211"/>
    </row>
    <row r="490" spans="1:2" ht="13">
      <c r="A490" s="211"/>
      <c r="B490" s="211"/>
    </row>
    <row r="491" spans="1:2" ht="13">
      <c r="A491" s="211"/>
      <c r="B491" s="211"/>
    </row>
    <row r="492" spans="1:2" ht="13">
      <c r="A492" s="211"/>
      <c r="B492" s="211"/>
    </row>
    <row r="493" spans="1:2" ht="13">
      <c r="A493" s="211"/>
      <c r="B493" s="211"/>
    </row>
    <row r="494" spans="1:2" ht="13">
      <c r="A494" s="211"/>
      <c r="B494" s="211"/>
    </row>
    <row r="495" spans="1:2" ht="13">
      <c r="A495" s="211"/>
      <c r="B495" s="211"/>
    </row>
    <row r="496" spans="1:2" ht="13">
      <c r="A496" s="211"/>
      <c r="B496" s="211"/>
    </row>
    <row r="497" spans="1:2" ht="13">
      <c r="A497" s="211"/>
      <c r="B497" s="211"/>
    </row>
    <row r="498" spans="1:2" ht="13">
      <c r="A498" s="211"/>
      <c r="B498" s="211"/>
    </row>
    <row r="499" spans="1:2" ht="13">
      <c r="A499" s="211"/>
      <c r="B499" s="211"/>
    </row>
    <row r="500" spans="1:2" ht="13">
      <c r="A500" s="211"/>
      <c r="B500" s="211"/>
    </row>
    <row r="501" spans="1:2" ht="13">
      <c r="A501" s="211"/>
      <c r="B501" s="211"/>
    </row>
    <row r="502" spans="1:2" ht="13">
      <c r="A502" s="211"/>
      <c r="B502" s="211"/>
    </row>
    <row r="503" spans="1:2" ht="13">
      <c r="A503" s="211"/>
      <c r="B503" s="211"/>
    </row>
    <row r="504" spans="1:2" ht="13">
      <c r="A504" s="211"/>
      <c r="B504" s="211"/>
    </row>
    <row r="505" spans="1:2" ht="13">
      <c r="A505" s="211"/>
      <c r="B505" s="211"/>
    </row>
    <row r="506" spans="1:2" ht="13">
      <c r="A506" s="211"/>
      <c r="B506" s="211"/>
    </row>
    <row r="507" spans="1:2" ht="13">
      <c r="A507" s="211"/>
      <c r="B507" s="211"/>
    </row>
    <row r="508" spans="1:2" ht="13">
      <c r="A508" s="211"/>
      <c r="B508" s="211"/>
    </row>
    <row r="509" spans="1:2" ht="13">
      <c r="A509" s="211"/>
      <c r="B509" s="211"/>
    </row>
    <row r="510" spans="1:2" ht="13">
      <c r="A510" s="211"/>
      <c r="B510" s="211"/>
    </row>
    <row r="511" spans="1:2" ht="13">
      <c r="A511" s="211"/>
      <c r="B511" s="211"/>
    </row>
    <row r="512" spans="1:2" ht="13">
      <c r="A512" s="211"/>
      <c r="B512" s="211"/>
    </row>
    <row r="513" spans="1:2" ht="13">
      <c r="A513" s="211"/>
      <c r="B513" s="211"/>
    </row>
    <row r="514" spans="1:2" ht="13">
      <c r="A514" s="211"/>
      <c r="B514" s="211"/>
    </row>
    <row r="515" spans="1:2" ht="13">
      <c r="A515" s="211"/>
      <c r="B515" s="211"/>
    </row>
    <row r="516" spans="1:2" ht="13">
      <c r="A516" s="211"/>
      <c r="B516" s="211"/>
    </row>
    <row r="517" spans="1:2" ht="13">
      <c r="A517" s="211"/>
      <c r="B517" s="211"/>
    </row>
    <row r="518" spans="1:2" ht="13">
      <c r="A518" s="211"/>
      <c r="B518" s="211"/>
    </row>
    <row r="519" spans="1:2" ht="13">
      <c r="A519" s="211"/>
      <c r="B519" s="211"/>
    </row>
    <row r="520" spans="1:2" ht="13">
      <c r="A520" s="211"/>
      <c r="B520" s="211"/>
    </row>
    <row r="521" spans="1:2" ht="13">
      <c r="A521" s="211"/>
      <c r="B521" s="211"/>
    </row>
    <row r="522" spans="1:2" ht="13">
      <c r="A522" s="211"/>
      <c r="B522" s="211"/>
    </row>
    <row r="523" spans="1:2" ht="13">
      <c r="A523" s="211"/>
      <c r="B523" s="211"/>
    </row>
    <row r="524" spans="1:2" ht="13">
      <c r="A524" s="211"/>
      <c r="B524" s="211"/>
    </row>
    <row r="525" spans="1:2" ht="13">
      <c r="A525" s="211"/>
      <c r="B525" s="211"/>
    </row>
    <row r="526" spans="1:2" ht="13">
      <c r="A526" s="211"/>
      <c r="B526" s="211"/>
    </row>
    <row r="527" spans="1:2" ht="13">
      <c r="A527" s="211"/>
      <c r="B527" s="211"/>
    </row>
    <row r="528" spans="1:2" ht="13">
      <c r="A528" s="211"/>
      <c r="B528" s="211"/>
    </row>
    <row r="529" spans="1:2" ht="13">
      <c r="A529" s="211"/>
      <c r="B529" s="211"/>
    </row>
    <row r="530" spans="1:2" ht="13">
      <c r="A530" s="211"/>
      <c r="B530" s="211"/>
    </row>
    <row r="531" spans="1:2" ht="13">
      <c r="A531" s="211"/>
      <c r="B531" s="211"/>
    </row>
    <row r="532" spans="1:2" ht="13">
      <c r="A532" s="211"/>
      <c r="B532" s="211"/>
    </row>
    <row r="533" spans="1:2" ht="13">
      <c r="A533" s="211"/>
      <c r="B533" s="211"/>
    </row>
    <row r="534" spans="1:2" ht="13">
      <c r="A534" s="211"/>
      <c r="B534" s="211"/>
    </row>
    <row r="535" spans="1:2" ht="13">
      <c r="A535" s="211"/>
      <c r="B535" s="211"/>
    </row>
    <row r="536" spans="1:2" ht="13">
      <c r="A536" s="211"/>
      <c r="B536" s="211"/>
    </row>
    <row r="537" spans="1:2" ht="13">
      <c r="A537" s="211"/>
      <c r="B537" s="211"/>
    </row>
    <row r="538" spans="1:2" ht="13">
      <c r="A538" s="211"/>
      <c r="B538" s="211"/>
    </row>
    <row r="539" spans="1:2" ht="13">
      <c r="A539" s="211"/>
      <c r="B539" s="211"/>
    </row>
    <row r="540" spans="1:2" ht="13">
      <c r="A540" s="211"/>
      <c r="B540" s="211"/>
    </row>
    <row r="541" spans="1:2" ht="13">
      <c r="A541" s="211"/>
      <c r="B541" s="211"/>
    </row>
    <row r="542" spans="1:2" ht="13">
      <c r="A542" s="211"/>
      <c r="B542" s="211"/>
    </row>
    <row r="543" spans="1:2" ht="13">
      <c r="A543" s="211"/>
      <c r="B543" s="211"/>
    </row>
    <row r="544" spans="1:2" ht="13">
      <c r="A544" s="211"/>
      <c r="B544" s="211"/>
    </row>
    <row r="545" spans="1:2" ht="13">
      <c r="A545" s="211"/>
      <c r="B545" s="211"/>
    </row>
    <row r="546" spans="1:2" ht="13">
      <c r="A546" s="211"/>
      <c r="B546" s="211"/>
    </row>
    <row r="547" spans="1:2" ht="13">
      <c r="A547" s="211"/>
      <c r="B547" s="211"/>
    </row>
    <row r="548" spans="1:2" ht="13">
      <c r="A548" s="211"/>
      <c r="B548" s="211"/>
    </row>
    <row r="549" spans="1:2" ht="13">
      <c r="A549" s="211"/>
      <c r="B549" s="211"/>
    </row>
    <row r="550" spans="1:2" ht="13">
      <c r="A550" s="211"/>
      <c r="B550" s="211"/>
    </row>
    <row r="551" spans="1:2" ht="13">
      <c r="A551" s="211"/>
      <c r="B551" s="211"/>
    </row>
    <row r="552" spans="1:2" ht="13">
      <c r="A552" s="211"/>
      <c r="B552" s="211"/>
    </row>
    <row r="553" spans="1:2" ht="13">
      <c r="A553" s="211"/>
      <c r="B553" s="211"/>
    </row>
    <row r="554" spans="1:2" ht="13">
      <c r="A554" s="211"/>
      <c r="B554" s="211"/>
    </row>
    <row r="555" spans="1:2" ht="13">
      <c r="A555" s="211"/>
      <c r="B555" s="211"/>
    </row>
    <row r="556" spans="1:2" ht="13">
      <c r="A556" s="211"/>
      <c r="B556" s="211"/>
    </row>
    <row r="557" spans="1:2" ht="13">
      <c r="A557" s="211"/>
      <c r="B557" s="211"/>
    </row>
    <row r="558" spans="1:2" ht="13">
      <c r="A558" s="211"/>
      <c r="B558" s="211"/>
    </row>
    <row r="559" spans="1:2" ht="13">
      <c r="A559" s="211"/>
      <c r="B559" s="211"/>
    </row>
    <row r="560" spans="1:2" ht="13">
      <c r="A560" s="211"/>
      <c r="B560" s="211"/>
    </row>
    <row r="561" spans="1:2" ht="13">
      <c r="A561" s="211"/>
      <c r="B561" s="211"/>
    </row>
    <row r="562" spans="1:2" ht="13">
      <c r="A562" s="211"/>
      <c r="B562" s="211"/>
    </row>
    <row r="563" spans="1:2" ht="13">
      <c r="A563" s="211"/>
      <c r="B563" s="211"/>
    </row>
    <row r="564" spans="1:2" ht="13">
      <c r="A564" s="211"/>
      <c r="B564" s="211"/>
    </row>
    <row r="565" spans="1:2" ht="13">
      <c r="A565" s="211"/>
      <c r="B565" s="211"/>
    </row>
    <row r="566" spans="1:2" ht="13">
      <c r="A566" s="211"/>
      <c r="B566" s="211"/>
    </row>
    <row r="567" spans="1:2" ht="13">
      <c r="A567" s="211"/>
      <c r="B567" s="211"/>
    </row>
    <row r="568" spans="1:2" ht="13">
      <c r="A568" s="211"/>
      <c r="B568" s="211"/>
    </row>
    <row r="569" spans="1:2" ht="13">
      <c r="A569" s="211"/>
      <c r="B569" s="211"/>
    </row>
    <row r="570" spans="1:2" ht="13">
      <c r="A570" s="211"/>
      <c r="B570" s="211"/>
    </row>
    <row r="571" spans="1:2" ht="13">
      <c r="A571" s="211"/>
      <c r="B571" s="211"/>
    </row>
    <row r="572" spans="1:2" ht="13">
      <c r="A572" s="211"/>
      <c r="B572" s="211"/>
    </row>
    <row r="573" spans="1:2" ht="13">
      <c r="A573" s="211"/>
      <c r="B573" s="211"/>
    </row>
    <row r="574" spans="1:2" ht="13">
      <c r="A574" s="211"/>
      <c r="B574" s="211"/>
    </row>
    <row r="575" spans="1:2" ht="13">
      <c r="A575" s="211"/>
      <c r="B575" s="211"/>
    </row>
    <row r="576" spans="1:2" ht="13">
      <c r="A576" s="211"/>
      <c r="B576" s="211"/>
    </row>
    <row r="577" spans="1:2" ht="13">
      <c r="A577" s="211"/>
      <c r="B577" s="211"/>
    </row>
    <row r="578" spans="1:2" ht="13">
      <c r="A578" s="211"/>
      <c r="B578" s="211"/>
    </row>
    <row r="579" spans="1:2" ht="13">
      <c r="A579" s="211"/>
      <c r="B579" s="211"/>
    </row>
    <row r="580" spans="1:2" ht="13">
      <c r="A580" s="211"/>
      <c r="B580" s="211"/>
    </row>
    <row r="581" spans="1:2" ht="13">
      <c r="A581" s="211"/>
      <c r="B581" s="211"/>
    </row>
    <row r="582" spans="1:2" ht="13">
      <c r="A582" s="211"/>
      <c r="B582" s="211"/>
    </row>
    <row r="583" spans="1:2" ht="13">
      <c r="A583" s="211"/>
      <c r="B583" s="211"/>
    </row>
    <row r="584" spans="1:2" ht="13">
      <c r="A584" s="211"/>
      <c r="B584" s="211"/>
    </row>
    <row r="585" spans="1:2" ht="13">
      <c r="A585" s="211"/>
      <c r="B585" s="211"/>
    </row>
    <row r="586" spans="1:2" ht="13">
      <c r="A586" s="211"/>
      <c r="B586" s="211"/>
    </row>
    <row r="587" spans="1:2" ht="13">
      <c r="A587" s="211"/>
      <c r="B587" s="211"/>
    </row>
    <row r="588" spans="1:2" ht="13">
      <c r="A588" s="211"/>
      <c r="B588" s="211"/>
    </row>
    <row r="589" spans="1:2" ht="13">
      <c r="A589" s="211"/>
      <c r="B589" s="211"/>
    </row>
    <row r="590" spans="1:2" ht="13">
      <c r="A590" s="211"/>
      <c r="B590" s="211"/>
    </row>
    <row r="591" spans="1:2" ht="13">
      <c r="A591" s="211"/>
      <c r="B591" s="211"/>
    </row>
    <row r="592" spans="1:2" ht="13">
      <c r="A592" s="211"/>
      <c r="B592" s="211"/>
    </row>
    <row r="593" spans="1:2" ht="13">
      <c r="A593" s="211"/>
      <c r="B593" s="211"/>
    </row>
    <row r="594" spans="1:2" ht="13">
      <c r="A594" s="211"/>
      <c r="B594" s="211"/>
    </row>
    <row r="595" spans="1:2" ht="13">
      <c r="A595" s="211"/>
      <c r="B595" s="211"/>
    </row>
    <row r="596" spans="1:2" ht="13">
      <c r="A596" s="211"/>
      <c r="B596" s="211"/>
    </row>
    <row r="597" spans="1:2" ht="13">
      <c r="A597" s="211"/>
      <c r="B597" s="211"/>
    </row>
    <row r="598" spans="1:2" ht="13">
      <c r="A598" s="211"/>
      <c r="B598" s="211"/>
    </row>
    <row r="599" spans="1:2" ht="13">
      <c r="A599" s="211"/>
      <c r="B599" s="211"/>
    </row>
    <row r="600" spans="1:2" ht="13">
      <c r="A600" s="211"/>
      <c r="B600" s="211"/>
    </row>
    <row r="601" spans="1:2" ht="13">
      <c r="A601" s="211"/>
      <c r="B601" s="211"/>
    </row>
    <row r="602" spans="1:2" ht="13">
      <c r="A602" s="211"/>
      <c r="B602" s="211"/>
    </row>
    <row r="603" spans="1:2" ht="13">
      <c r="A603" s="211"/>
      <c r="B603" s="211"/>
    </row>
    <row r="604" spans="1:2" ht="13">
      <c r="A604" s="211"/>
      <c r="B604" s="211"/>
    </row>
    <row r="605" spans="1:2" ht="13">
      <c r="A605" s="211"/>
      <c r="B605" s="211"/>
    </row>
    <row r="606" spans="1:2" ht="13">
      <c r="A606" s="211"/>
      <c r="B606" s="211"/>
    </row>
    <row r="607" spans="1:2" ht="13">
      <c r="A607" s="211"/>
      <c r="B607" s="211"/>
    </row>
    <row r="608" spans="1:2" ht="13">
      <c r="A608" s="211"/>
      <c r="B608" s="211"/>
    </row>
    <row r="609" spans="1:2" ht="13">
      <c r="A609" s="211"/>
      <c r="B609" s="211"/>
    </row>
    <row r="610" spans="1:2" ht="13">
      <c r="A610" s="211"/>
      <c r="B610" s="211"/>
    </row>
    <row r="611" spans="1:2" ht="13">
      <c r="A611" s="211"/>
      <c r="B611" s="211"/>
    </row>
    <row r="612" spans="1:2" ht="13">
      <c r="A612" s="211"/>
      <c r="B612" s="211"/>
    </row>
    <row r="613" spans="1:2" ht="13">
      <c r="A613" s="211"/>
      <c r="B613" s="211"/>
    </row>
    <row r="614" spans="1:2" ht="13">
      <c r="A614" s="211"/>
      <c r="B614" s="211"/>
    </row>
    <row r="615" spans="1:2" ht="13">
      <c r="A615" s="211"/>
      <c r="B615" s="211"/>
    </row>
    <row r="616" spans="1:2" ht="13">
      <c r="A616" s="211"/>
      <c r="B616" s="211"/>
    </row>
    <row r="617" spans="1:2" ht="13">
      <c r="A617" s="211"/>
      <c r="B617" s="211"/>
    </row>
    <row r="618" spans="1:2" ht="13">
      <c r="A618" s="211"/>
      <c r="B618" s="211"/>
    </row>
    <row r="619" spans="1:2" ht="13">
      <c r="A619" s="211"/>
      <c r="B619" s="211"/>
    </row>
    <row r="620" spans="1:2" ht="13">
      <c r="A620" s="211"/>
      <c r="B620" s="211"/>
    </row>
    <row r="621" spans="1:2" ht="13">
      <c r="A621" s="211"/>
      <c r="B621" s="211"/>
    </row>
    <row r="622" spans="1:2" ht="13">
      <c r="A622" s="211"/>
      <c r="B622" s="211"/>
    </row>
    <row r="623" spans="1:2" ht="13">
      <c r="A623" s="211"/>
      <c r="B623" s="211"/>
    </row>
    <row r="624" spans="1:2" ht="13">
      <c r="A624" s="211"/>
      <c r="B624" s="211"/>
    </row>
    <row r="625" spans="1:2" ht="13">
      <c r="A625" s="211"/>
      <c r="B625" s="211"/>
    </row>
    <row r="626" spans="1:2" ht="13">
      <c r="A626" s="211"/>
      <c r="B626" s="211"/>
    </row>
    <row r="627" spans="1:2" ht="13">
      <c r="A627" s="211"/>
      <c r="B627" s="211"/>
    </row>
    <row r="628" spans="1:2" ht="13">
      <c r="A628" s="211"/>
      <c r="B628" s="211"/>
    </row>
    <row r="629" spans="1:2" ht="13">
      <c r="A629" s="211"/>
      <c r="B629" s="211"/>
    </row>
    <row r="630" spans="1:2" ht="13">
      <c r="A630" s="211"/>
      <c r="B630" s="211"/>
    </row>
    <row r="631" spans="1:2" ht="13">
      <c r="A631" s="211"/>
      <c r="B631" s="211"/>
    </row>
    <row r="632" spans="1:2" ht="13">
      <c r="A632" s="211"/>
      <c r="B632" s="211"/>
    </row>
    <row r="633" spans="1:2" ht="13">
      <c r="A633" s="211"/>
      <c r="B633" s="211"/>
    </row>
    <row r="634" spans="1:2" ht="13">
      <c r="A634" s="211"/>
      <c r="B634" s="211"/>
    </row>
    <row r="635" spans="1:2" ht="13">
      <c r="A635" s="211"/>
      <c r="B635" s="211"/>
    </row>
    <row r="636" spans="1:2" ht="13">
      <c r="A636" s="211"/>
      <c r="B636" s="211"/>
    </row>
    <row r="637" spans="1:2" ht="13">
      <c r="A637" s="211"/>
      <c r="B637" s="211"/>
    </row>
    <row r="638" spans="1:2" ht="13">
      <c r="A638" s="211"/>
      <c r="B638" s="211"/>
    </row>
    <row r="639" spans="1:2" ht="13">
      <c r="A639" s="211"/>
      <c r="B639" s="211"/>
    </row>
    <row r="640" spans="1:2" ht="13">
      <c r="A640" s="211"/>
      <c r="B640" s="211"/>
    </row>
    <row r="641" spans="1:2" ht="13">
      <c r="A641" s="211"/>
      <c r="B641" s="211"/>
    </row>
    <row r="642" spans="1:2" ht="13">
      <c r="A642" s="211"/>
      <c r="B642" s="211"/>
    </row>
    <row r="643" spans="1:2" ht="13">
      <c r="A643" s="211"/>
      <c r="B643" s="211"/>
    </row>
    <row r="644" spans="1:2" ht="13">
      <c r="A644" s="211"/>
      <c r="B644" s="211"/>
    </row>
    <row r="645" spans="1:2" ht="13">
      <c r="A645" s="211"/>
      <c r="B645" s="211"/>
    </row>
    <row r="646" spans="1:2" ht="13">
      <c r="A646" s="211"/>
      <c r="B646" s="211"/>
    </row>
    <row r="647" spans="1:2" ht="13">
      <c r="A647" s="211"/>
      <c r="B647" s="211"/>
    </row>
    <row r="648" spans="1:2" ht="13">
      <c r="A648" s="211"/>
      <c r="B648" s="211"/>
    </row>
    <row r="649" spans="1:2" ht="13">
      <c r="A649" s="211"/>
      <c r="B649" s="211"/>
    </row>
    <row r="650" spans="1:2" ht="13">
      <c r="A650" s="211"/>
      <c r="B650" s="211"/>
    </row>
    <row r="651" spans="1:2" ht="13">
      <c r="A651" s="211"/>
      <c r="B651" s="211"/>
    </row>
    <row r="652" spans="1:2" ht="13">
      <c r="A652" s="211"/>
      <c r="B652" s="211"/>
    </row>
    <row r="653" spans="1:2" ht="13">
      <c r="A653" s="211"/>
      <c r="B653" s="211"/>
    </row>
    <row r="654" spans="1:2" ht="13">
      <c r="A654" s="211"/>
      <c r="B654" s="211"/>
    </row>
    <row r="655" spans="1:2" ht="13">
      <c r="A655" s="211"/>
      <c r="B655" s="211"/>
    </row>
    <row r="656" spans="1:2" ht="13">
      <c r="A656" s="211"/>
      <c r="B656" s="211"/>
    </row>
    <row r="657" spans="1:2" ht="13">
      <c r="A657" s="211"/>
      <c r="B657" s="211"/>
    </row>
    <row r="658" spans="1:2" ht="13">
      <c r="A658" s="211"/>
      <c r="B658" s="211"/>
    </row>
    <row r="659" spans="1:2" ht="13">
      <c r="A659" s="211"/>
      <c r="B659" s="211"/>
    </row>
    <row r="660" spans="1:2" ht="13">
      <c r="A660" s="211"/>
      <c r="B660" s="211"/>
    </row>
    <row r="661" spans="1:2" ht="13">
      <c r="A661" s="211"/>
      <c r="B661" s="211"/>
    </row>
    <row r="662" spans="1:2" ht="13">
      <c r="A662" s="211"/>
      <c r="B662" s="211"/>
    </row>
    <row r="663" spans="1:2" ht="13">
      <c r="A663" s="211"/>
      <c r="B663" s="211"/>
    </row>
    <row r="664" spans="1:2" ht="13">
      <c r="A664" s="211"/>
      <c r="B664" s="211"/>
    </row>
    <row r="665" spans="1:2" ht="13">
      <c r="A665" s="211"/>
      <c r="B665" s="211"/>
    </row>
    <row r="666" spans="1:2" ht="13">
      <c r="A666" s="211"/>
      <c r="B666" s="211"/>
    </row>
    <row r="667" spans="1:2" ht="13">
      <c r="A667" s="211"/>
      <c r="B667" s="211"/>
    </row>
    <row r="668" spans="1:2" ht="13">
      <c r="A668" s="211"/>
      <c r="B668" s="211"/>
    </row>
    <row r="669" spans="1:2" ht="13">
      <c r="A669" s="211"/>
      <c r="B669" s="211"/>
    </row>
    <row r="670" spans="1:2" ht="13">
      <c r="A670" s="211"/>
      <c r="B670" s="211"/>
    </row>
    <row r="671" spans="1:2" ht="13">
      <c r="A671" s="211"/>
      <c r="B671" s="211"/>
    </row>
    <row r="672" spans="1:2" ht="13">
      <c r="A672" s="211"/>
      <c r="B672" s="211"/>
    </row>
    <row r="673" spans="1:2" ht="13">
      <c r="A673" s="211"/>
      <c r="B673" s="211"/>
    </row>
    <row r="674" spans="1:2" ht="13">
      <c r="A674" s="211"/>
      <c r="B674" s="211"/>
    </row>
    <row r="675" spans="1:2" ht="13">
      <c r="A675" s="211"/>
      <c r="B675" s="211"/>
    </row>
    <row r="676" spans="1:2" ht="13">
      <c r="A676" s="211"/>
      <c r="B676" s="211"/>
    </row>
    <row r="677" spans="1:2" ht="13">
      <c r="A677" s="211"/>
      <c r="B677" s="211"/>
    </row>
    <row r="678" spans="1:2" ht="13">
      <c r="A678" s="211"/>
      <c r="B678" s="211"/>
    </row>
    <row r="679" spans="1:2" ht="13">
      <c r="A679" s="211"/>
      <c r="B679" s="211"/>
    </row>
    <row r="680" spans="1:2" ht="13">
      <c r="A680" s="211"/>
      <c r="B680" s="211"/>
    </row>
    <row r="681" spans="1:2" ht="13">
      <c r="A681" s="211"/>
      <c r="B681" s="211"/>
    </row>
    <row r="682" spans="1:2" ht="13">
      <c r="A682" s="211"/>
      <c r="B682" s="211"/>
    </row>
    <row r="683" spans="1:2" ht="13">
      <c r="A683" s="211"/>
      <c r="B683" s="211"/>
    </row>
    <row r="684" spans="1:2" ht="13">
      <c r="A684" s="211"/>
      <c r="B684" s="211"/>
    </row>
    <row r="685" spans="1:2" ht="13">
      <c r="A685" s="211"/>
      <c r="B685" s="211"/>
    </row>
    <row r="686" spans="1:2" ht="13">
      <c r="A686" s="211"/>
      <c r="B686" s="211"/>
    </row>
    <row r="687" spans="1:2" ht="13">
      <c r="A687" s="211"/>
      <c r="B687" s="211"/>
    </row>
    <row r="688" spans="1:2" ht="13">
      <c r="A688" s="211"/>
      <c r="B688" s="211"/>
    </row>
    <row r="689" spans="1:2" ht="13">
      <c r="A689" s="211"/>
      <c r="B689" s="211"/>
    </row>
    <row r="690" spans="1:2" ht="13">
      <c r="A690" s="211"/>
      <c r="B690" s="211"/>
    </row>
    <row r="691" spans="1:2" ht="13">
      <c r="A691" s="211"/>
      <c r="B691" s="211"/>
    </row>
    <row r="692" spans="1:2" ht="13">
      <c r="A692" s="211"/>
      <c r="B692" s="211"/>
    </row>
    <row r="693" spans="1:2" ht="13">
      <c r="A693" s="211"/>
      <c r="B693" s="211"/>
    </row>
    <row r="694" spans="1:2" ht="13">
      <c r="A694" s="211"/>
      <c r="B694" s="211"/>
    </row>
    <row r="695" spans="1:2" ht="13">
      <c r="A695" s="211"/>
      <c r="B695" s="211"/>
    </row>
    <row r="696" spans="1:2" ht="13">
      <c r="A696" s="211"/>
      <c r="B696" s="211"/>
    </row>
    <row r="697" spans="1:2" ht="13">
      <c r="A697" s="211"/>
      <c r="B697" s="211"/>
    </row>
    <row r="698" spans="1:2" ht="13">
      <c r="A698" s="211"/>
      <c r="B698" s="211"/>
    </row>
    <row r="699" spans="1:2" ht="13">
      <c r="A699" s="211"/>
      <c r="B699" s="211"/>
    </row>
    <row r="700" spans="1:2" ht="13">
      <c r="A700" s="211"/>
      <c r="B700" s="211"/>
    </row>
    <row r="701" spans="1:2" ht="13">
      <c r="A701" s="211"/>
      <c r="B701" s="211"/>
    </row>
    <row r="702" spans="1:2" ht="13">
      <c r="A702" s="211"/>
      <c r="B702" s="211"/>
    </row>
    <row r="703" spans="1:2" ht="13">
      <c r="A703" s="211"/>
      <c r="B703" s="211"/>
    </row>
    <row r="704" spans="1:2" ht="13">
      <c r="A704" s="211"/>
      <c r="B704" s="211"/>
    </row>
    <row r="705" spans="1:2" ht="13">
      <c r="A705" s="211"/>
      <c r="B705" s="211"/>
    </row>
    <row r="706" spans="1:2" ht="13">
      <c r="A706" s="211"/>
      <c r="B706" s="211"/>
    </row>
    <row r="707" spans="1:2" ht="13">
      <c r="A707" s="211"/>
      <c r="B707" s="211"/>
    </row>
    <row r="708" spans="1:2" ht="13">
      <c r="A708" s="211"/>
      <c r="B708" s="211"/>
    </row>
    <row r="709" spans="1:2" ht="13">
      <c r="A709" s="211"/>
      <c r="B709" s="211"/>
    </row>
    <row r="710" spans="1:2" ht="13">
      <c r="A710" s="211"/>
      <c r="B710" s="211"/>
    </row>
    <row r="711" spans="1:2" ht="13">
      <c r="A711" s="211"/>
      <c r="B711" s="211"/>
    </row>
    <row r="712" spans="1:2" ht="13">
      <c r="A712" s="211"/>
      <c r="B712" s="211"/>
    </row>
    <row r="713" spans="1:2" ht="13">
      <c r="A713" s="211"/>
      <c r="B713" s="211"/>
    </row>
    <row r="714" spans="1:2" ht="13">
      <c r="A714" s="211"/>
      <c r="B714" s="211"/>
    </row>
    <row r="715" spans="1:2" ht="13">
      <c r="A715" s="211"/>
      <c r="B715" s="211"/>
    </row>
    <row r="716" spans="1:2" ht="13">
      <c r="A716" s="211"/>
      <c r="B716" s="211"/>
    </row>
    <row r="717" spans="1:2" ht="13">
      <c r="A717" s="211"/>
      <c r="B717" s="211"/>
    </row>
    <row r="718" spans="1:2" ht="13">
      <c r="A718" s="211"/>
      <c r="B718" s="211"/>
    </row>
    <row r="719" spans="1:2" ht="13">
      <c r="A719" s="211"/>
      <c r="B719" s="211"/>
    </row>
    <row r="720" spans="1:2" ht="13">
      <c r="A720" s="211"/>
      <c r="B720" s="211"/>
    </row>
    <row r="721" spans="1:2" ht="13">
      <c r="A721" s="211"/>
      <c r="B721" s="211"/>
    </row>
    <row r="722" spans="1:2" ht="13">
      <c r="A722" s="211"/>
      <c r="B722" s="211"/>
    </row>
    <row r="723" spans="1:2" ht="13">
      <c r="A723" s="211"/>
      <c r="B723" s="211"/>
    </row>
    <row r="724" spans="1:2" ht="13">
      <c r="A724" s="211"/>
      <c r="B724" s="211"/>
    </row>
    <row r="725" spans="1:2" ht="13">
      <c r="A725" s="211"/>
      <c r="B725" s="211"/>
    </row>
    <row r="726" spans="1:2" ht="13">
      <c r="A726" s="211"/>
      <c r="B726" s="211"/>
    </row>
    <row r="727" spans="1:2" ht="13">
      <c r="A727" s="211"/>
      <c r="B727" s="211"/>
    </row>
    <row r="728" spans="1:2" ht="13">
      <c r="A728" s="211"/>
      <c r="B728" s="211"/>
    </row>
    <row r="729" spans="1:2" ht="13">
      <c r="A729" s="211"/>
      <c r="B729" s="211"/>
    </row>
    <row r="730" spans="1:2" ht="13">
      <c r="A730" s="211"/>
      <c r="B730" s="211"/>
    </row>
    <row r="731" spans="1:2" ht="13">
      <c r="A731" s="211"/>
      <c r="B731" s="211"/>
    </row>
    <row r="732" spans="1:2" ht="13">
      <c r="A732" s="211"/>
      <c r="B732" s="211"/>
    </row>
    <row r="733" spans="1:2" ht="13">
      <c r="A733" s="211"/>
      <c r="B733" s="211"/>
    </row>
    <row r="734" spans="1:2" ht="13">
      <c r="A734" s="211"/>
      <c r="B734" s="211"/>
    </row>
    <row r="735" spans="1:2" ht="13">
      <c r="A735" s="211"/>
      <c r="B735" s="211"/>
    </row>
    <row r="736" spans="1:2" ht="13">
      <c r="A736" s="211"/>
      <c r="B736" s="211"/>
    </row>
    <row r="737" spans="1:2" ht="13">
      <c r="A737" s="211"/>
      <c r="B737" s="211"/>
    </row>
    <row r="738" spans="1:2" ht="13">
      <c r="A738" s="211"/>
      <c r="B738" s="211"/>
    </row>
    <row r="739" spans="1:2" ht="13">
      <c r="A739" s="211"/>
      <c r="B739" s="211"/>
    </row>
    <row r="740" spans="1:2" ht="13">
      <c r="A740" s="211"/>
      <c r="B740" s="211"/>
    </row>
    <row r="741" spans="1:2" ht="13">
      <c r="A741" s="211"/>
      <c r="B741" s="211"/>
    </row>
    <row r="742" spans="1:2" ht="13">
      <c r="A742" s="211"/>
      <c r="B742" s="211"/>
    </row>
    <row r="743" spans="1:2" ht="13">
      <c r="A743" s="211"/>
      <c r="B743" s="211"/>
    </row>
    <row r="744" spans="1:2" ht="13">
      <c r="A744" s="211"/>
      <c r="B744" s="211"/>
    </row>
    <row r="745" spans="1:2" ht="13">
      <c r="A745" s="211"/>
      <c r="B745" s="211"/>
    </row>
    <row r="746" spans="1:2" ht="13">
      <c r="A746" s="211"/>
      <c r="B746" s="211"/>
    </row>
    <row r="747" spans="1:2" ht="13">
      <c r="A747" s="211"/>
      <c r="B747" s="211"/>
    </row>
    <row r="748" spans="1:2" ht="13">
      <c r="A748" s="211"/>
      <c r="B748" s="211"/>
    </row>
    <row r="749" spans="1:2" ht="13">
      <c r="A749" s="211"/>
      <c r="B749" s="211"/>
    </row>
    <row r="750" spans="1:2" ht="13">
      <c r="A750" s="211"/>
      <c r="B750" s="211"/>
    </row>
    <row r="751" spans="1:2" ht="13">
      <c r="A751" s="211"/>
      <c r="B751" s="211"/>
    </row>
    <row r="752" spans="1:2" ht="13">
      <c r="A752" s="211"/>
      <c r="B752" s="211"/>
    </row>
    <row r="753" spans="1:2" ht="13">
      <c r="A753" s="211"/>
      <c r="B753" s="211"/>
    </row>
    <row r="754" spans="1:2" ht="13">
      <c r="A754" s="211"/>
      <c r="B754" s="211"/>
    </row>
    <row r="755" spans="1:2" ht="13">
      <c r="A755" s="211"/>
      <c r="B755" s="211"/>
    </row>
    <row r="756" spans="1:2" ht="13">
      <c r="A756" s="211"/>
      <c r="B756" s="211"/>
    </row>
    <row r="757" spans="1:2" ht="13">
      <c r="A757" s="211"/>
      <c r="B757" s="211"/>
    </row>
    <row r="758" spans="1:2" ht="13">
      <c r="A758" s="211"/>
      <c r="B758" s="211"/>
    </row>
    <row r="759" spans="1:2" ht="13">
      <c r="A759" s="211"/>
      <c r="B759" s="211"/>
    </row>
    <row r="760" spans="1:2" ht="13">
      <c r="A760" s="211"/>
      <c r="B760" s="211"/>
    </row>
    <row r="761" spans="1:2" ht="13">
      <c r="A761" s="211"/>
      <c r="B761" s="211"/>
    </row>
    <row r="762" spans="1:2" ht="13">
      <c r="A762" s="211"/>
      <c r="B762" s="211"/>
    </row>
    <row r="763" spans="1:2" ht="13">
      <c r="A763" s="211"/>
      <c r="B763" s="211"/>
    </row>
    <row r="764" spans="1:2" ht="13">
      <c r="A764" s="211"/>
      <c r="B764" s="211"/>
    </row>
    <row r="765" spans="1:2" ht="13">
      <c r="A765" s="211"/>
      <c r="B765" s="211"/>
    </row>
    <row r="766" spans="1:2" ht="13">
      <c r="A766" s="211"/>
      <c r="B766" s="211"/>
    </row>
    <row r="767" spans="1:2" ht="13">
      <c r="A767" s="211"/>
      <c r="B767" s="211"/>
    </row>
    <row r="768" spans="1:2" ht="13">
      <c r="A768" s="211"/>
      <c r="B768" s="211"/>
    </row>
    <row r="769" spans="1:2" ht="13">
      <c r="A769" s="211"/>
      <c r="B769" s="211"/>
    </row>
    <row r="770" spans="1:2" ht="13">
      <c r="A770" s="211"/>
      <c r="B770" s="211"/>
    </row>
    <row r="771" spans="1:2" ht="13">
      <c r="A771" s="211"/>
      <c r="B771" s="211"/>
    </row>
    <row r="772" spans="1:2" ht="13">
      <c r="A772" s="211"/>
      <c r="B772" s="211"/>
    </row>
    <row r="773" spans="1:2" ht="13">
      <c r="A773" s="211"/>
      <c r="B773" s="211"/>
    </row>
    <row r="774" spans="1:2" ht="13">
      <c r="A774" s="211"/>
      <c r="B774" s="211"/>
    </row>
    <row r="775" spans="1:2" ht="13">
      <c r="A775" s="211"/>
      <c r="B775" s="211"/>
    </row>
    <row r="776" spans="1:2" ht="13">
      <c r="A776" s="211"/>
      <c r="B776" s="211"/>
    </row>
    <row r="777" spans="1:2" ht="13">
      <c r="A777" s="211"/>
      <c r="B777" s="211"/>
    </row>
    <row r="778" spans="1:2" ht="13">
      <c r="A778" s="211"/>
      <c r="B778" s="211"/>
    </row>
    <row r="779" spans="1:2" ht="13">
      <c r="A779" s="211"/>
      <c r="B779" s="211"/>
    </row>
    <row r="780" spans="1:2" ht="13">
      <c r="A780" s="211"/>
      <c r="B780" s="211"/>
    </row>
    <row r="781" spans="1:2" ht="13">
      <c r="A781" s="211"/>
      <c r="B781" s="211"/>
    </row>
    <row r="782" spans="1:2" ht="13">
      <c r="A782" s="211"/>
      <c r="B782" s="211"/>
    </row>
    <row r="783" spans="1:2" ht="13">
      <c r="A783" s="211"/>
      <c r="B783" s="211"/>
    </row>
    <row r="784" spans="1:2" ht="13">
      <c r="A784" s="211"/>
      <c r="B784" s="211"/>
    </row>
    <row r="785" spans="1:2" ht="13">
      <c r="A785" s="211"/>
      <c r="B785" s="211"/>
    </row>
    <row r="786" spans="1:2" ht="13">
      <c r="A786" s="211"/>
      <c r="B786" s="211"/>
    </row>
    <row r="787" spans="1:2" ht="13">
      <c r="A787" s="211"/>
      <c r="B787" s="211"/>
    </row>
    <row r="788" spans="1:2" ht="13">
      <c r="A788" s="211"/>
      <c r="B788" s="211"/>
    </row>
    <row r="789" spans="1:2" ht="13">
      <c r="A789" s="211"/>
      <c r="B789" s="211"/>
    </row>
    <row r="790" spans="1:2" ht="13">
      <c r="A790" s="211"/>
      <c r="B790" s="211"/>
    </row>
    <row r="791" spans="1:2" ht="13">
      <c r="A791" s="211"/>
      <c r="B791" s="211"/>
    </row>
    <row r="792" spans="1:2" ht="13">
      <c r="A792" s="211"/>
      <c r="B792" s="211"/>
    </row>
    <row r="793" spans="1:2" ht="13">
      <c r="A793" s="211"/>
      <c r="B793" s="211"/>
    </row>
    <row r="794" spans="1:2" ht="13">
      <c r="A794" s="211"/>
      <c r="B794" s="211"/>
    </row>
    <row r="795" spans="1:2" ht="13">
      <c r="A795" s="211"/>
      <c r="B795" s="211"/>
    </row>
    <row r="796" spans="1:2" ht="13">
      <c r="A796" s="211"/>
      <c r="B796" s="211"/>
    </row>
    <row r="797" spans="1:2" ht="13">
      <c r="A797" s="211"/>
      <c r="B797" s="211"/>
    </row>
    <row r="798" spans="1:2" ht="13">
      <c r="A798" s="211"/>
      <c r="B798" s="211"/>
    </row>
    <row r="799" spans="1:2" ht="13">
      <c r="A799" s="211"/>
      <c r="B799" s="211"/>
    </row>
    <row r="800" spans="1:2" ht="13">
      <c r="A800" s="211"/>
      <c r="B800" s="211"/>
    </row>
    <row r="801" spans="1:2" ht="13">
      <c r="A801" s="211"/>
      <c r="B801" s="211"/>
    </row>
    <row r="802" spans="1:2" ht="13">
      <c r="A802" s="211"/>
      <c r="B802" s="211"/>
    </row>
    <row r="803" spans="1:2" ht="13">
      <c r="A803" s="211"/>
      <c r="B803" s="211"/>
    </row>
    <row r="804" spans="1:2" ht="13">
      <c r="A804" s="211"/>
      <c r="B804" s="211"/>
    </row>
    <row r="805" spans="1:2" ht="13">
      <c r="A805" s="211"/>
      <c r="B805" s="211"/>
    </row>
    <row r="806" spans="1:2" ht="13">
      <c r="A806" s="211"/>
      <c r="B806" s="211"/>
    </row>
    <row r="807" spans="1:2" ht="13">
      <c r="A807" s="211"/>
      <c r="B807" s="211"/>
    </row>
    <row r="808" spans="1:2" ht="13">
      <c r="A808" s="211"/>
      <c r="B808" s="211"/>
    </row>
    <row r="809" spans="1:2" ht="13">
      <c r="A809" s="211"/>
      <c r="B809" s="211"/>
    </row>
    <row r="810" spans="1:2" ht="13">
      <c r="A810" s="211"/>
      <c r="B810" s="211"/>
    </row>
    <row r="811" spans="1:2" ht="13">
      <c r="A811" s="211"/>
      <c r="B811" s="211"/>
    </row>
    <row r="812" spans="1:2" ht="13">
      <c r="A812" s="211"/>
      <c r="B812" s="211"/>
    </row>
    <row r="813" spans="1:2" ht="13">
      <c r="A813" s="211"/>
      <c r="B813" s="211"/>
    </row>
    <row r="814" spans="1:2" ht="13">
      <c r="A814" s="211"/>
      <c r="B814" s="211"/>
    </row>
    <row r="815" spans="1:2" ht="13">
      <c r="A815" s="211"/>
      <c r="B815" s="211"/>
    </row>
    <row r="816" spans="1:2" ht="13">
      <c r="A816" s="211"/>
      <c r="B816" s="211"/>
    </row>
    <row r="817" spans="1:2" ht="13">
      <c r="A817" s="211"/>
      <c r="B817" s="211"/>
    </row>
    <row r="818" spans="1:2" ht="13">
      <c r="A818" s="211"/>
      <c r="B818" s="211"/>
    </row>
    <row r="819" spans="1:2" ht="13">
      <c r="A819" s="211"/>
      <c r="B819" s="211"/>
    </row>
    <row r="820" spans="1:2" ht="13">
      <c r="A820" s="211"/>
      <c r="B820" s="211"/>
    </row>
    <row r="821" spans="1:2" ht="13">
      <c r="A821" s="211"/>
      <c r="B821" s="211"/>
    </row>
    <row r="822" spans="1:2" ht="13">
      <c r="A822" s="211"/>
      <c r="B822" s="211"/>
    </row>
    <row r="823" spans="1:2" ht="13">
      <c r="A823" s="211"/>
      <c r="B823" s="211"/>
    </row>
    <row r="824" spans="1:2" ht="13">
      <c r="A824" s="211"/>
      <c r="B824" s="211"/>
    </row>
    <row r="825" spans="1:2" ht="13">
      <c r="A825" s="211"/>
      <c r="B825" s="211"/>
    </row>
    <row r="826" spans="1:2" ht="13">
      <c r="A826" s="211"/>
      <c r="B826" s="211"/>
    </row>
    <row r="827" spans="1:2" ht="13">
      <c r="A827" s="211"/>
      <c r="B827" s="211"/>
    </row>
    <row r="828" spans="1:2" ht="13">
      <c r="A828" s="211"/>
      <c r="B828" s="211"/>
    </row>
    <row r="829" spans="1:2" ht="13">
      <c r="A829" s="211"/>
      <c r="B829" s="211"/>
    </row>
    <row r="830" spans="1:2" ht="13">
      <c r="A830" s="211"/>
      <c r="B830" s="211"/>
    </row>
    <row r="831" spans="1:2" ht="13">
      <c r="A831" s="211"/>
      <c r="B831" s="211"/>
    </row>
    <row r="832" spans="1:2" ht="13">
      <c r="A832" s="211"/>
      <c r="B832" s="211"/>
    </row>
    <row r="833" spans="1:2" ht="13">
      <c r="A833" s="211"/>
      <c r="B833" s="211"/>
    </row>
    <row r="834" spans="1:2" ht="13">
      <c r="A834" s="211"/>
      <c r="B834" s="211"/>
    </row>
    <row r="835" spans="1:2" ht="13">
      <c r="A835" s="211"/>
      <c r="B835" s="211"/>
    </row>
    <row r="836" spans="1:2" ht="13">
      <c r="A836" s="211"/>
      <c r="B836" s="211"/>
    </row>
    <row r="837" spans="1:2" ht="13">
      <c r="A837" s="211"/>
      <c r="B837" s="211"/>
    </row>
    <row r="838" spans="1:2" ht="13">
      <c r="A838" s="211"/>
      <c r="B838" s="211"/>
    </row>
    <row r="839" spans="1:2" ht="13">
      <c r="A839" s="211"/>
      <c r="B839" s="211"/>
    </row>
    <row r="840" spans="1:2" ht="13">
      <c r="A840" s="211"/>
      <c r="B840" s="211"/>
    </row>
    <row r="841" spans="1:2" ht="13">
      <c r="A841" s="211"/>
      <c r="B841" s="211"/>
    </row>
    <row r="842" spans="1:2" ht="13">
      <c r="A842" s="211"/>
      <c r="B842" s="211"/>
    </row>
    <row r="843" spans="1:2" ht="13">
      <c r="A843" s="211"/>
      <c r="B843" s="211"/>
    </row>
    <row r="844" spans="1:2" ht="13">
      <c r="A844" s="211"/>
      <c r="B844" s="211"/>
    </row>
    <row r="845" spans="1:2" ht="13">
      <c r="A845" s="211"/>
      <c r="B845" s="211"/>
    </row>
    <row r="846" spans="1:2" ht="13">
      <c r="A846" s="211"/>
      <c r="B846" s="211"/>
    </row>
    <row r="847" spans="1:2" ht="13">
      <c r="A847" s="211"/>
      <c r="B847" s="211"/>
    </row>
    <row r="848" spans="1:2" ht="13">
      <c r="A848" s="211"/>
      <c r="B848" s="211"/>
    </row>
    <row r="849" spans="1:2" ht="13">
      <c r="A849" s="211"/>
      <c r="B849" s="211"/>
    </row>
    <row r="850" spans="1:2" ht="13">
      <c r="A850" s="211"/>
      <c r="B850" s="211"/>
    </row>
    <row r="851" spans="1:2" ht="13">
      <c r="A851" s="211"/>
      <c r="B851" s="211"/>
    </row>
    <row r="852" spans="1:2" ht="13">
      <c r="A852" s="211"/>
      <c r="B852" s="211"/>
    </row>
    <row r="853" spans="1:2" ht="13">
      <c r="A853" s="211"/>
      <c r="B853" s="211"/>
    </row>
    <row r="854" spans="1:2" ht="13">
      <c r="A854" s="211"/>
      <c r="B854" s="211"/>
    </row>
    <row r="855" spans="1:2" ht="13">
      <c r="A855" s="211"/>
      <c r="B855" s="211"/>
    </row>
    <row r="856" spans="1:2" ht="13">
      <c r="A856" s="211"/>
      <c r="B856" s="211"/>
    </row>
    <row r="857" spans="1:2" ht="13">
      <c r="A857" s="211"/>
      <c r="B857" s="211"/>
    </row>
    <row r="858" spans="1:2" ht="13">
      <c r="A858" s="211"/>
      <c r="B858" s="211"/>
    </row>
    <row r="859" spans="1:2" ht="13">
      <c r="A859" s="211"/>
      <c r="B859" s="211"/>
    </row>
    <row r="860" spans="1:2" ht="13">
      <c r="A860" s="211"/>
      <c r="B860" s="211"/>
    </row>
    <row r="861" spans="1:2" ht="13">
      <c r="A861" s="211"/>
      <c r="B861" s="211"/>
    </row>
    <row r="862" spans="1:2" ht="13">
      <c r="A862" s="211"/>
      <c r="B862" s="211"/>
    </row>
    <row r="863" spans="1:2" ht="13">
      <c r="A863" s="211"/>
      <c r="B863" s="211"/>
    </row>
    <row r="864" spans="1:2" ht="13">
      <c r="A864" s="211"/>
      <c r="B864" s="211"/>
    </row>
    <row r="865" spans="1:2" ht="13">
      <c r="A865" s="211"/>
      <c r="B865" s="211"/>
    </row>
    <row r="866" spans="1:2" ht="13">
      <c r="A866" s="211"/>
      <c r="B866" s="211"/>
    </row>
    <row r="867" spans="1:2" ht="13">
      <c r="A867" s="211"/>
      <c r="B867" s="211"/>
    </row>
    <row r="868" spans="1:2" ht="13">
      <c r="A868" s="211"/>
      <c r="B868" s="211"/>
    </row>
    <row r="869" spans="1:2" ht="13">
      <c r="A869" s="211"/>
      <c r="B869" s="211"/>
    </row>
    <row r="870" spans="1:2" ht="13">
      <c r="A870" s="211"/>
      <c r="B870" s="211"/>
    </row>
    <row r="871" spans="1:2" ht="13">
      <c r="A871" s="211"/>
      <c r="B871" s="211"/>
    </row>
    <row r="872" spans="1:2" ht="13">
      <c r="A872" s="211"/>
      <c r="B872" s="211"/>
    </row>
    <row r="873" spans="1:2" ht="13">
      <c r="A873" s="211"/>
      <c r="B873" s="211"/>
    </row>
    <row r="874" spans="1:2" ht="13">
      <c r="A874" s="211"/>
      <c r="B874" s="211"/>
    </row>
    <row r="875" spans="1:2" ht="13">
      <c r="A875" s="211"/>
      <c r="B875" s="211"/>
    </row>
    <row r="876" spans="1:2" ht="13">
      <c r="A876" s="211"/>
      <c r="B876" s="211"/>
    </row>
    <row r="877" spans="1:2" ht="13">
      <c r="A877" s="211"/>
      <c r="B877" s="211"/>
    </row>
    <row r="878" spans="1:2" ht="13">
      <c r="A878" s="211"/>
      <c r="B878" s="211"/>
    </row>
    <row r="879" spans="1:2" ht="13">
      <c r="A879" s="211"/>
      <c r="B879" s="211"/>
    </row>
    <row r="880" spans="1:2" ht="13">
      <c r="A880" s="211"/>
      <c r="B880" s="211"/>
    </row>
    <row r="881" spans="1:2" ht="13">
      <c r="A881" s="211"/>
      <c r="B881" s="211"/>
    </row>
    <row r="882" spans="1:2" ht="13">
      <c r="A882" s="211"/>
      <c r="B882" s="211"/>
    </row>
    <row r="883" spans="1:2" ht="13">
      <c r="A883" s="211"/>
      <c r="B883" s="211"/>
    </row>
    <row r="884" spans="1:2" ht="13">
      <c r="A884" s="211"/>
      <c r="B884" s="211"/>
    </row>
    <row r="885" spans="1:2" ht="13">
      <c r="A885" s="211"/>
      <c r="B885" s="211"/>
    </row>
    <row r="886" spans="1:2" ht="13">
      <c r="A886" s="211"/>
      <c r="B886" s="211"/>
    </row>
    <row r="887" spans="1:2" ht="13">
      <c r="A887" s="211"/>
      <c r="B887" s="211"/>
    </row>
    <row r="888" spans="1:2" ht="13">
      <c r="A888" s="211"/>
      <c r="B888" s="211"/>
    </row>
    <row r="889" spans="1:2" ht="13">
      <c r="A889" s="211"/>
      <c r="B889" s="211"/>
    </row>
    <row r="890" spans="1:2" ht="13">
      <c r="A890" s="211"/>
      <c r="B890" s="211"/>
    </row>
    <row r="891" spans="1:2" ht="13">
      <c r="A891" s="211"/>
      <c r="B891" s="211"/>
    </row>
    <row r="892" spans="1:2" ht="13">
      <c r="A892" s="211"/>
      <c r="B892" s="211"/>
    </row>
    <row r="893" spans="1:2" ht="13">
      <c r="A893" s="211"/>
      <c r="B893" s="211"/>
    </row>
    <row r="894" spans="1:2" ht="13">
      <c r="A894" s="211"/>
      <c r="B894" s="211"/>
    </row>
    <row r="895" spans="1:2" ht="13">
      <c r="A895" s="211"/>
      <c r="B895" s="211"/>
    </row>
    <row r="896" spans="1:2" ht="13">
      <c r="A896" s="211"/>
      <c r="B896" s="211"/>
    </row>
    <row r="897" spans="1:2" ht="13">
      <c r="A897" s="211"/>
      <c r="B897" s="211"/>
    </row>
    <row r="898" spans="1:2" ht="13">
      <c r="A898" s="211"/>
      <c r="B898" s="211"/>
    </row>
    <row r="899" spans="1:2" ht="13">
      <c r="A899" s="211"/>
      <c r="B899" s="211"/>
    </row>
    <row r="900" spans="1:2" ht="13">
      <c r="A900" s="211"/>
      <c r="B900" s="211"/>
    </row>
    <row r="901" spans="1:2" ht="13">
      <c r="A901" s="211"/>
      <c r="B901" s="211"/>
    </row>
    <row r="902" spans="1:2" ht="13">
      <c r="A902" s="211"/>
      <c r="B902" s="211"/>
    </row>
    <row r="903" spans="1:2" ht="13">
      <c r="A903" s="211"/>
      <c r="B903" s="211"/>
    </row>
    <row r="904" spans="1:2" ht="13">
      <c r="A904" s="211"/>
      <c r="B904" s="211"/>
    </row>
    <row r="905" spans="1:2" ht="13">
      <c r="A905" s="211"/>
      <c r="B905" s="211"/>
    </row>
    <row r="906" spans="1:2" ht="13">
      <c r="A906" s="211"/>
      <c r="B906" s="211"/>
    </row>
    <row r="907" spans="1:2" ht="13">
      <c r="A907" s="211"/>
      <c r="B907" s="211"/>
    </row>
    <row r="908" spans="1:2" ht="13">
      <c r="A908" s="211"/>
      <c r="B908" s="211"/>
    </row>
    <row r="909" spans="1:2" ht="13">
      <c r="A909" s="211"/>
      <c r="B909" s="211"/>
    </row>
    <row r="910" spans="1:2" ht="13">
      <c r="A910" s="211"/>
      <c r="B910" s="211"/>
    </row>
    <row r="911" spans="1:2" ht="13">
      <c r="A911" s="211"/>
      <c r="B911" s="211"/>
    </row>
    <row r="912" spans="1:2" ht="13">
      <c r="A912" s="211"/>
      <c r="B912" s="211"/>
    </row>
    <row r="913" spans="1:2" ht="13">
      <c r="A913" s="211"/>
      <c r="B913" s="211"/>
    </row>
    <row r="914" spans="1:2" ht="13">
      <c r="A914" s="211"/>
      <c r="B914" s="211"/>
    </row>
    <row r="915" spans="1:2" ht="13">
      <c r="A915" s="211"/>
      <c r="B915" s="211"/>
    </row>
    <row r="916" spans="1:2" ht="13">
      <c r="A916" s="211"/>
      <c r="B916" s="211"/>
    </row>
    <row r="917" spans="1:2" ht="13">
      <c r="A917" s="211"/>
      <c r="B917" s="211"/>
    </row>
    <row r="918" spans="1:2" ht="13">
      <c r="A918" s="211"/>
      <c r="B918" s="211"/>
    </row>
    <row r="919" spans="1:2" ht="13">
      <c r="A919" s="211"/>
      <c r="B919" s="211"/>
    </row>
    <row r="920" spans="1:2" ht="13">
      <c r="A920" s="211"/>
      <c r="B920" s="211"/>
    </row>
    <row r="921" spans="1:2" ht="13">
      <c r="A921" s="211"/>
      <c r="B921" s="211"/>
    </row>
    <row r="922" spans="1:2" ht="13">
      <c r="A922" s="211"/>
      <c r="B922" s="211"/>
    </row>
    <row r="923" spans="1:2" ht="13">
      <c r="A923" s="211"/>
      <c r="B923" s="211"/>
    </row>
    <row r="924" spans="1:2" ht="13">
      <c r="A924" s="211"/>
      <c r="B924" s="211"/>
    </row>
    <row r="925" spans="1:2" ht="13">
      <c r="A925" s="211"/>
      <c r="B925" s="211"/>
    </row>
    <row r="926" spans="1:2" ht="13">
      <c r="A926" s="211"/>
      <c r="B926" s="211"/>
    </row>
    <row r="927" spans="1:2" ht="13">
      <c r="A927" s="211"/>
      <c r="B927" s="211"/>
    </row>
    <row r="928" spans="1:2" ht="13">
      <c r="A928" s="211"/>
      <c r="B928" s="211"/>
    </row>
    <row r="929" spans="1:2" ht="13">
      <c r="A929" s="211"/>
      <c r="B929" s="211"/>
    </row>
    <row r="930" spans="1:2" ht="13">
      <c r="A930" s="211"/>
      <c r="B930" s="211"/>
    </row>
    <row r="931" spans="1:2" ht="13">
      <c r="A931" s="211"/>
      <c r="B931" s="211"/>
    </row>
    <row r="932" spans="1:2" ht="13">
      <c r="A932" s="211"/>
      <c r="B932" s="211"/>
    </row>
    <row r="933" spans="1:2" ht="13">
      <c r="A933" s="211"/>
      <c r="B933" s="211"/>
    </row>
    <row r="934" spans="1:2" ht="13">
      <c r="A934" s="211"/>
      <c r="B934" s="211"/>
    </row>
    <row r="935" spans="1:2" ht="13">
      <c r="A935" s="211"/>
      <c r="B935" s="211"/>
    </row>
    <row r="936" spans="1:2" ht="13">
      <c r="A936" s="211"/>
      <c r="B936" s="211"/>
    </row>
    <row r="937" spans="1:2" ht="13">
      <c r="A937" s="211"/>
      <c r="B937" s="211"/>
    </row>
    <row r="938" spans="1:2" ht="13">
      <c r="A938" s="211"/>
      <c r="B938" s="211"/>
    </row>
    <row r="939" spans="1:2" ht="13">
      <c r="A939" s="211"/>
      <c r="B939" s="211"/>
    </row>
    <row r="940" spans="1:2" ht="13">
      <c r="A940" s="211"/>
      <c r="B940" s="211"/>
    </row>
    <row r="941" spans="1:2" ht="13">
      <c r="A941" s="211"/>
      <c r="B941" s="211"/>
    </row>
    <row r="942" spans="1:2" ht="13">
      <c r="A942" s="211"/>
      <c r="B942" s="211"/>
    </row>
    <row r="943" spans="1:2" ht="13">
      <c r="A943" s="211"/>
      <c r="B943" s="211"/>
    </row>
    <row r="944" spans="1:2" ht="13">
      <c r="A944" s="211"/>
      <c r="B944" s="211"/>
    </row>
    <row r="945" spans="1:2" ht="13">
      <c r="A945" s="211"/>
      <c r="B945" s="211"/>
    </row>
    <row r="946" spans="1:2" ht="13">
      <c r="A946" s="211"/>
      <c r="B946" s="211"/>
    </row>
    <row r="947" spans="1:2" ht="13">
      <c r="A947" s="211"/>
      <c r="B947" s="211"/>
    </row>
    <row r="948" spans="1:2" ht="13">
      <c r="A948" s="211"/>
      <c r="B948" s="211"/>
    </row>
    <row r="949" spans="1:2" ht="13">
      <c r="A949" s="211"/>
      <c r="B949" s="211"/>
    </row>
    <row r="950" spans="1:2" ht="13">
      <c r="A950" s="211"/>
      <c r="B950" s="211"/>
    </row>
    <row r="951" spans="1:2" ht="13">
      <c r="A951" s="211"/>
      <c r="B951" s="211"/>
    </row>
    <row r="952" spans="1:2" ht="13">
      <c r="A952" s="211"/>
      <c r="B952" s="211"/>
    </row>
    <row r="953" spans="1:2" ht="13">
      <c r="A953" s="211"/>
      <c r="B953" s="211"/>
    </row>
    <row r="954" spans="1:2" ht="13">
      <c r="A954" s="211"/>
      <c r="B954" s="211"/>
    </row>
    <row r="955" spans="1:2" ht="13">
      <c r="A955" s="211"/>
      <c r="B955" s="211"/>
    </row>
    <row r="956" spans="1:2" ht="13">
      <c r="A956" s="211"/>
      <c r="B956" s="211"/>
    </row>
    <row r="957" spans="1:2" ht="13">
      <c r="A957" s="211"/>
      <c r="B957" s="211"/>
    </row>
    <row r="958" spans="1:2" ht="13">
      <c r="A958" s="211"/>
      <c r="B958" s="211"/>
    </row>
    <row r="959" spans="1:2" ht="13">
      <c r="A959" s="211"/>
      <c r="B959" s="211"/>
    </row>
    <row r="960" spans="1:2" ht="13">
      <c r="A960" s="211"/>
      <c r="B960" s="211"/>
    </row>
    <row r="961" spans="1:2" ht="13">
      <c r="A961" s="211"/>
      <c r="B961" s="211"/>
    </row>
    <row r="962" spans="1:2" ht="13">
      <c r="A962" s="211"/>
      <c r="B962" s="211"/>
    </row>
    <row r="963" spans="1:2" ht="13">
      <c r="A963" s="211"/>
      <c r="B963" s="211"/>
    </row>
    <row r="964" spans="1:2" ht="13">
      <c r="A964" s="211"/>
      <c r="B964" s="211"/>
    </row>
    <row r="965" spans="1:2" ht="13">
      <c r="A965" s="211"/>
      <c r="B965" s="211"/>
    </row>
    <row r="966" spans="1:2" ht="13">
      <c r="A966" s="211"/>
      <c r="B966" s="211"/>
    </row>
    <row r="967" spans="1:2" ht="13">
      <c r="A967" s="211"/>
      <c r="B967" s="211"/>
    </row>
    <row r="968" spans="1:2" ht="13">
      <c r="A968" s="211"/>
      <c r="B968" s="211"/>
    </row>
    <row r="969" spans="1:2" ht="13">
      <c r="A969" s="211"/>
      <c r="B969" s="211"/>
    </row>
    <row r="970" spans="1:2" ht="13">
      <c r="A970" s="211"/>
      <c r="B970" s="211"/>
    </row>
    <row r="971" spans="1:2" ht="13">
      <c r="A971" s="211"/>
      <c r="B971" s="211"/>
    </row>
    <row r="972" spans="1:2" ht="13">
      <c r="A972" s="211"/>
      <c r="B972" s="211"/>
    </row>
    <row r="973" spans="1:2" ht="13">
      <c r="A973" s="211"/>
      <c r="B973" s="211"/>
    </row>
    <row r="974" spans="1:2" ht="13">
      <c r="A974" s="211"/>
      <c r="B974" s="211"/>
    </row>
    <row r="975" spans="1:2" ht="13">
      <c r="A975" s="211"/>
      <c r="B975" s="211"/>
    </row>
    <row r="976" spans="1:2" ht="13">
      <c r="A976" s="211"/>
      <c r="B976" s="211"/>
    </row>
    <row r="977" spans="1:2" ht="13">
      <c r="A977" s="211"/>
      <c r="B977" s="211"/>
    </row>
    <row r="978" spans="1:2" ht="13">
      <c r="A978" s="211"/>
      <c r="B978" s="211"/>
    </row>
    <row r="979" spans="1:2" ht="13">
      <c r="A979" s="211"/>
      <c r="B979" s="211"/>
    </row>
    <row r="980" spans="1:2" ht="13">
      <c r="A980" s="211"/>
      <c r="B980" s="211"/>
    </row>
    <row r="981" spans="1:2" ht="13">
      <c r="A981" s="211"/>
      <c r="B981" s="211"/>
    </row>
    <row r="982" spans="1:2" ht="13">
      <c r="A982" s="211"/>
      <c r="B982" s="211"/>
    </row>
    <row r="983" spans="1:2" ht="13">
      <c r="A983" s="211"/>
      <c r="B983" s="211"/>
    </row>
    <row r="984" spans="1:2" ht="13">
      <c r="A984" s="211"/>
      <c r="B984" s="211"/>
    </row>
    <row r="985" spans="1:2" ht="13">
      <c r="A985" s="211"/>
      <c r="B985" s="211"/>
    </row>
    <row r="986" spans="1:2" ht="13">
      <c r="A986" s="211"/>
      <c r="B986" s="211"/>
    </row>
    <row r="987" spans="1:2" ht="13">
      <c r="A987" s="211"/>
      <c r="B987" s="211"/>
    </row>
    <row r="988" spans="1:2" ht="13">
      <c r="A988" s="211"/>
      <c r="B988" s="211"/>
    </row>
    <row r="989" spans="1:2" ht="13">
      <c r="A989" s="211"/>
      <c r="B989" s="211"/>
    </row>
    <row r="990" spans="1:2" ht="13">
      <c r="A990" s="211"/>
      <c r="B990" s="211"/>
    </row>
    <row r="991" spans="1:2" ht="13">
      <c r="A991" s="211"/>
      <c r="B991" s="211"/>
    </row>
    <row r="992" spans="1:2" ht="13">
      <c r="A992" s="211"/>
      <c r="B992" s="211"/>
    </row>
    <row r="993" spans="1:2" ht="13">
      <c r="A993" s="211"/>
      <c r="B993" s="211"/>
    </row>
    <row r="994" spans="1:2" ht="13">
      <c r="A994" s="211"/>
      <c r="B994" s="211"/>
    </row>
    <row r="995" spans="1:2" ht="13">
      <c r="A995" s="211"/>
      <c r="B995" s="211"/>
    </row>
    <row r="996" spans="1:2" ht="13">
      <c r="A996" s="211"/>
      <c r="B996" s="211"/>
    </row>
    <row r="997" spans="1:2" ht="13">
      <c r="A997" s="211"/>
      <c r="B997" s="211"/>
    </row>
    <row r="998" spans="1:2" ht="13">
      <c r="A998" s="211"/>
      <c r="B998" s="211"/>
    </row>
    <row r="999" spans="1:2" ht="13">
      <c r="A999" s="211"/>
      <c r="B999" s="211"/>
    </row>
    <row r="1000" spans="1:2" ht="13">
      <c r="A1000" s="211"/>
      <c r="B1000" s="211"/>
    </row>
    <row r="1001" spans="1:2" ht="13">
      <c r="A1001" s="211"/>
      <c r="B1001" s="211"/>
    </row>
    <row r="1002" spans="1:2" ht="13">
      <c r="A1002" s="211"/>
      <c r="B1002" s="211"/>
    </row>
    <row r="1003" spans="1:2" ht="13">
      <c r="A1003" s="211"/>
      <c r="B1003" s="211"/>
    </row>
    <row r="1004" spans="1:2" ht="13">
      <c r="A1004" s="211"/>
      <c r="B1004" s="211"/>
    </row>
    <row r="1005" spans="1:2" ht="13">
      <c r="A1005" s="211"/>
      <c r="B1005" s="211"/>
    </row>
  </sheetData>
  <mergeCells count="6">
    <mergeCell ref="A42:C42"/>
    <mergeCell ref="A2:C2"/>
    <mergeCell ref="A10:C10"/>
    <mergeCell ref="A18:C18"/>
    <mergeCell ref="A26:C26"/>
    <mergeCell ref="A34:C34"/>
  </mergeCells>
  <conditionalFormatting sqref="D2:V2 C3:V9 D10:V10 C11:V17 D18:V18 C19:V25 D26:V26 C27:V33 D34:V34 C35:V41 D42:V42 C43:V48">
    <cfRule type="notContainsBlanks" dxfId="1" priority="1">
      <formula>LEN(TRIM(D2))&gt;0</formula>
    </cfRule>
  </conditionalFormatting>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outlinePr summaryBelow="0" summaryRight="0"/>
  </sheetPr>
  <dimension ref="A1"/>
  <sheetViews>
    <sheetView workbookViewId="0"/>
  </sheetViews>
  <sheetFormatPr baseColWidth="10" defaultColWidth="14.5" defaultRowHeight="15.75" customHeight="1"/>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H27"/>
  <sheetViews>
    <sheetView workbookViewId="0">
      <selection sqref="A1:H27"/>
    </sheetView>
  </sheetViews>
  <sheetFormatPr baseColWidth="10" defaultColWidth="14.5" defaultRowHeight="15.75" customHeight="1"/>
  <cols>
    <col min="1" max="1" width="16.5" customWidth="1"/>
    <col min="2" max="2" width="18.6640625" customWidth="1"/>
    <col min="3" max="3" width="14.1640625" customWidth="1"/>
    <col min="5" max="5" width="47.6640625" customWidth="1"/>
    <col min="6" max="6" width="17.5" customWidth="1"/>
  </cols>
  <sheetData>
    <row r="1" spans="1:8" ht="43">
      <c r="A1" s="1" t="s">
        <v>1</v>
      </c>
      <c r="B1" s="3" t="s">
        <v>0</v>
      </c>
      <c r="C1" s="4" t="s">
        <v>2</v>
      </c>
      <c r="D1" s="4" t="s">
        <v>3</v>
      </c>
      <c r="E1" s="4" t="s">
        <v>4</v>
      </c>
      <c r="F1" s="4" t="s">
        <v>5</v>
      </c>
      <c r="G1" s="4" t="s">
        <v>6</v>
      </c>
      <c r="H1" s="4" t="s">
        <v>7</v>
      </c>
    </row>
    <row r="2" spans="1:8" ht="13">
      <c r="A2" s="221" t="s">
        <v>8</v>
      </c>
      <c r="B2" s="222"/>
      <c r="C2" s="222"/>
      <c r="D2" s="222"/>
      <c r="E2" s="223"/>
      <c r="F2" s="224">
        <v>43941</v>
      </c>
      <c r="G2" s="222"/>
      <c r="H2" s="223"/>
    </row>
    <row r="3" spans="1:8" ht="42">
      <c r="A3" s="1">
        <v>1</v>
      </c>
      <c r="B3" s="7" t="s">
        <v>9</v>
      </c>
      <c r="C3" s="4" t="s">
        <v>154</v>
      </c>
      <c r="D3" s="4" t="s">
        <v>11</v>
      </c>
      <c r="E3" s="4" t="s">
        <v>155</v>
      </c>
      <c r="F3" s="4" t="s">
        <v>21</v>
      </c>
      <c r="G3" s="4" t="s">
        <v>23</v>
      </c>
      <c r="H3" s="4" t="s">
        <v>32</v>
      </c>
    </row>
    <row r="4" spans="1:8" ht="42">
      <c r="A4" s="1">
        <v>2</v>
      </c>
      <c r="B4" s="8" t="s">
        <v>25</v>
      </c>
      <c r="C4" s="4" t="s">
        <v>156</v>
      </c>
      <c r="D4" s="4" t="s">
        <v>26</v>
      </c>
      <c r="E4" s="4" t="s">
        <v>157</v>
      </c>
      <c r="F4" s="4" t="s">
        <v>158</v>
      </c>
      <c r="G4" s="4" t="s">
        <v>23</v>
      </c>
      <c r="H4" s="4" t="s">
        <v>19</v>
      </c>
    </row>
    <row r="5" spans="1:8" ht="42">
      <c r="A5" s="1">
        <v>3</v>
      </c>
      <c r="B5" s="8" t="s">
        <v>34</v>
      </c>
      <c r="C5" s="4" t="s">
        <v>156</v>
      </c>
      <c r="D5" s="4" t="s">
        <v>26</v>
      </c>
      <c r="E5" s="4" t="s">
        <v>159</v>
      </c>
      <c r="F5" s="4" t="s">
        <v>158</v>
      </c>
      <c r="G5" s="4" t="s">
        <v>23</v>
      </c>
      <c r="H5" s="4" t="s">
        <v>19</v>
      </c>
    </row>
    <row r="6" spans="1:8" ht="42">
      <c r="A6" s="1">
        <v>4</v>
      </c>
      <c r="B6" s="10" t="s">
        <v>38</v>
      </c>
      <c r="C6" s="4" t="s">
        <v>160</v>
      </c>
      <c r="D6" s="4" t="s">
        <v>161</v>
      </c>
      <c r="E6" s="18" t="s">
        <v>162</v>
      </c>
      <c r="F6" s="4" t="s">
        <v>163</v>
      </c>
      <c r="G6" s="4" t="s">
        <v>164</v>
      </c>
      <c r="H6" s="4" t="s">
        <v>51</v>
      </c>
    </row>
    <row r="7" spans="1:8" ht="13">
      <c r="A7" s="221" t="s">
        <v>46</v>
      </c>
      <c r="B7" s="222"/>
      <c r="C7" s="222"/>
      <c r="D7" s="222"/>
      <c r="E7" s="223"/>
      <c r="F7" s="224"/>
      <c r="G7" s="222"/>
      <c r="H7" s="223"/>
    </row>
    <row r="8" spans="1:8" ht="71">
      <c r="A8" s="1">
        <v>1</v>
      </c>
      <c r="B8" s="8" t="s">
        <v>34</v>
      </c>
      <c r="C8" s="13" t="s">
        <v>156</v>
      </c>
      <c r="D8" s="4" t="s">
        <v>113</v>
      </c>
      <c r="E8" s="4" t="s">
        <v>165</v>
      </c>
      <c r="F8" s="4" t="s">
        <v>166</v>
      </c>
      <c r="G8" s="4" t="s">
        <v>23</v>
      </c>
      <c r="H8" s="4" t="s">
        <v>167</v>
      </c>
    </row>
    <row r="9" spans="1:8" ht="43">
      <c r="A9" s="1">
        <v>2</v>
      </c>
      <c r="B9" s="7" t="s">
        <v>9</v>
      </c>
      <c r="C9" s="13" t="s">
        <v>156</v>
      </c>
      <c r="D9" s="4" t="s">
        <v>113</v>
      </c>
      <c r="E9" s="4" t="s">
        <v>168</v>
      </c>
      <c r="F9" s="4" t="s">
        <v>169</v>
      </c>
      <c r="G9" s="4" t="s">
        <v>23</v>
      </c>
      <c r="H9" s="4" t="s">
        <v>170</v>
      </c>
    </row>
    <row r="10" spans="1:8" ht="43">
      <c r="A10" s="1">
        <v>3</v>
      </c>
      <c r="B10" s="8" t="s">
        <v>25</v>
      </c>
      <c r="C10" s="13" t="s">
        <v>156</v>
      </c>
      <c r="D10" s="4" t="s">
        <v>113</v>
      </c>
      <c r="E10" s="4" t="s">
        <v>171</v>
      </c>
      <c r="F10" s="4" t="s">
        <v>172</v>
      </c>
      <c r="G10" s="4" t="s">
        <v>23</v>
      </c>
      <c r="H10" s="4" t="s">
        <v>170</v>
      </c>
    </row>
    <row r="11" spans="1:8" ht="43">
      <c r="A11" s="1">
        <v>4</v>
      </c>
      <c r="B11" s="14" t="s">
        <v>173</v>
      </c>
      <c r="C11" s="13" t="s">
        <v>156</v>
      </c>
      <c r="D11" s="4" t="s">
        <v>161</v>
      </c>
      <c r="E11" s="4" t="s">
        <v>174</v>
      </c>
      <c r="F11" s="4" t="s">
        <v>172</v>
      </c>
      <c r="G11" s="4" t="s">
        <v>23</v>
      </c>
      <c r="H11" s="4" t="s">
        <v>170</v>
      </c>
    </row>
    <row r="12" spans="1:8" ht="43">
      <c r="A12" s="1">
        <v>5</v>
      </c>
      <c r="B12" s="10" t="s">
        <v>38</v>
      </c>
      <c r="C12" s="13" t="s">
        <v>175</v>
      </c>
      <c r="D12" s="4" t="s">
        <v>161</v>
      </c>
      <c r="E12" s="18" t="s">
        <v>176</v>
      </c>
      <c r="F12" s="4" t="s">
        <v>163</v>
      </c>
      <c r="G12" s="4" t="s">
        <v>182</v>
      </c>
      <c r="H12" s="4" t="s">
        <v>183</v>
      </c>
    </row>
    <row r="13" spans="1:8" ht="13">
      <c r="A13" s="221" t="s">
        <v>82</v>
      </c>
      <c r="B13" s="222"/>
      <c r="C13" s="222"/>
      <c r="D13" s="222"/>
      <c r="E13" s="223"/>
      <c r="F13" s="224">
        <v>43943</v>
      </c>
      <c r="G13" s="222"/>
      <c r="H13" s="223"/>
    </row>
    <row r="14" spans="1:8" ht="43">
      <c r="A14" s="1">
        <v>1</v>
      </c>
      <c r="B14" s="7" t="s">
        <v>9</v>
      </c>
      <c r="C14" s="13" t="s">
        <v>156</v>
      </c>
      <c r="D14" s="4" t="s">
        <v>188</v>
      </c>
      <c r="E14" s="4" t="s">
        <v>189</v>
      </c>
      <c r="F14" s="4" t="s">
        <v>190</v>
      </c>
      <c r="G14" s="4" t="s">
        <v>23</v>
      </c>
      <c r="H14" s="4" t="s">
        <v>19</v>
      </c>
    </row>
    <row r="15" spans="1:8" ht="43">
      <c r="A15" s="1">
        <v>2</v>
      </c>
      <c r="B15" s="8" t="s">
        <v>25</v>
      </c>
      <c r="C15" s="13" t="s">
        <v>156</v>
      </c>
      <c r="D15" s="4" t="s">
        <v>113</v>
      </c>
      <c r="E15" s="4" t="s">
        <v>191</v>
      </c>
      <c r="F15" s="4" t="s">
        <v>158</v>
      </c>
      <c r="G15" s="4" t="s">
        <v>23</v>
      </c>
      <c r="H15" s="4" t="s">
        <v>19</v>
      </c>
    </row>
    <row r="16" spans="1:8" ht="71">
      <c r="A16" s="1">
        <v>3</v>
      </c>
      <c r="B16" s="8" t="s">
        <v>34</v>
      </c>
      <c r="C16" s="13" t="s">
        <v>156</v>
      </c>
      <c r="D16" s="4" t="s">
        <v>113</v>
      </c>
      <c r="E16" s="4" t="s">
        <v>192</v>
      </c>
      <c r="F16" s="4" t="s">
        <v>193</v>
      </c>
      <c r="G16" s="4" t="s">
        <v>23</v>
      </c>
      <c r="H16" s="4" t="s">
        <v>194</v>
      </c>
    </row>
    <row r="17" spans="1:8" ht="43">
      <c r="A17" s="1">
        <v>4</v>
      </c>
      <c r="B17" s="16" t="s">
        <v>111</v>
      </c>
      <c r="C17" s="13" t="s">
        <v>156</v>
      </c>
      <c r="D17" s="4" t="s">
        <v>113</v>
      </c>
      <c r="E17" s="4" t="s">
        <v>195</v>
      </c>
      <c r="F17" s="4" t="s">
        <v>196</v>
      </c>
      <c r="G17" s="4" t="s">
        <v>23</v>
      </c>
      <c r="H17" s="4" t="s">
        <v>19</v>
      </c>
    </row>
    <row r="18" spans="1:8" ht="13">
      <c r="A18" s="221" t="s">
        <v>109</v>
      </c>
      <c r="B18" s="222"/>
      <c r="C18" s="222"/>
      <c r="D18" s="222"/>
      <c r="E18" s="223"/>
      <c r="F18" s="224">
        <v>43944</v>
      </c>
      <c r="G18" s="222"/>
      <c r="H18" s="223"/>
    </row>
    <row r="19" spans="1:8" ht="71">
      <c r="A19" s="1">
        <v>1</v>
      </c>
      <c r="B19" s="8" t="s">
        <v>34</v>
      </c>
      <c r="C19" s="13" t="s">
        <v>156</v>
      </c>
      <c r="D19" s="4" t="s">
        <v>26</v>
      </c>
      <c r="E19" s="4" t="s">
        <v>199</v>
      </c>
      <c r="F19" s="4" t="s">
        <v>200</v>
      </c>
      <c r="G19" s="4" t="s">
        <v>23</v>
      </c>
      <c r="H19" s="4" t="s">
        <v>194</v>
      </c>
    </row>
    <row r="20" spans="1:8" ht="71">
      <c r="A20" s="1">
        <v>2</v>
      </c>
      <c r="B20" s="7" t="s">
        <v>9</v>
      </c>
      <c r="C20" s="13" t="s">
        <v>156</v>
      </c>
      <c r="D20" s="4" t="s">
        <v>26</v>
      </c>
      <c r="E20" s="4" t="s">
        <v>202</v>
      </c>
      <c r="F20" s="4" t="s">
        <v>203</v>
      </c>
      <c r="G20" s="4" t="s">
        <v>23</v>
      </c>
      <c r="H20" s="4" t="s">
        <v>194</v>
      </c>
    </row>
    <row r="21" spans="1:8" ht="71">
      <c r="A21" s="1">
        <v>3</v>
      </c>
      <c r="B21" s="8" t="s">
        <v>25</v>
      </c>
      <c r="C21" s="13" t="s">
        <v>156</v>
      </c>
      <c r="D21" s="4" t="s">
        <v>26</v>
      </c>
      <c r="E21" s="4" t="s">
        <v>204</v>
      </c>
      <c r="F21" s="4" t="s">
        <v>203</v>
      </c>
      <c r="G21" s="4" t="s">
        <v>23</v>
      </c>
      <c r="H21" s="4" t="s">
        <v>194</v>
      </c>
    </row>
    <row r="22" spans="1:8" ht="71">
      <c r="A22" s="1">
        <v>4</v>
      </c>
      <c r="B22" s="15" t="s">
        <v>94</v>
      </c>
      <c r="C22" s="13" t="s">
        <v>133</v>
      </c>
      <c r="D22" s="4" t="s">
        <v>113</v>
      </c>
      <c r="E22" s="4" t="s">
        <v>205</v>
      </c>
      <c r="F22" s="4" t="s">
        <v>115</v>
      </c>
      <c r="G22" s="4" t="s">
        <v>136</v>
      </c>
      <c r="H22" s="4" t="s">
        <v>103</v>
      </c>
    </row>
    <row r="23" spans="1:8" ht="13">
      <c r="A23" s="221" t="s">
        <v>127</v>
      </c>
      <c r="B23" s="222"/>
      <c r="C23" s="222"/>
      <c r="D23" s="222"/>
      <c r="E23" s="223"/>
      <c r="F23" s="224">
        <v>43945</v>
      </c>
      <c r="G23" s="222"/>
      <c r="H23" s="223"/>
    </row>
    <row r="24" spans="1:8" ht="43">
      <c r="A24" s="1">
        <v>1</v>
      </c>
      <c r="B24" s="14" t="s">
        <v>131</v>
      </c>
      <c r="C24" s="13" t="s">
        <v>156</v>
      </c>
      <c r="D24" s="4" t="s">
        <v>26</v>
      </c>
      <c r="E24" s="4" t="s">
        <v>212</v>
      </c>
      <c r="F24" s="4" t="s">
        <v>213</v>
      </c>
      <c r="G24" s="4" t="s">
        <v>23</v>
      </c>
      <c r="H24" s="4" t="s">
        <v>19</v>
      </c>
    </row>
    <row r="25" spans="1:8" ht="71">
      <c r="A25" s="1">
        <v>2</v>
      </c>
      <c r="B25" s="8" t="s">
        <v>25</v>
      </c>
      <c r="C25" s="13" t="s">
        <v>156</v>
      </c>
      <c r="D25" s="4" t="s">
        <v>26</v>
      </c>
      <c r="E25" s="4" t="s">
        <v>214</v>
      </c>
      <c r="F25" s="4" t="s">
        <v>203</v>
      </c>
      <c r="G25" s="4" t="s">
        <v>23</v>
      </c>
      <c r="H25" s="4" t="s">
        <v>194</v>
      </c>
    </row>
    <row r="26" spans="1:8" ht="43">
      <c r="A26" s="1">
        <v>3</v>
      </c>
      <c r="B26" s="14" t="s">
        <v>173</v>
      </c>
      <c r="C26" s="13" t="s">
        <v>156</v>
      </c>
      <c r="D26" s="4" t="s">
        <v>26</v>
      </c>
      <c r="E26" s="4" t="s">
        <v>217</v>
      </c>
      <c r="F26" s="4" t="s">
        <v>158</v>
      </c>
      <c r="G26" s="4" t="s">
        <v>23</v>
      </c>
      <c r="H26" s="4" t="s">
        <v>19</v>
      </c>
    </row>
    <row r="27" spans="1:8" ht="43">
      <c r="A27" s="1">
        <v>4</v>
      </c>
      <c r="B27" s="10" t="s">
        <v>38</v>
      </c>
      <c r="C27" s="13" t="s">
        <v>175</v>
      </c>
      <c r="D27" s="4" t="s">
        <v>26</v>
      </c>
      <c r="E27" s="4" t="s">
        <v>218</v>
      </c>
      <c r="F27" s="4" t="s">
        <v>219</v>
      </c>
      <c r="G27" s="4" t="s">
        <v>220</v>
      </c>
      <c r="H27" s="4" t="s">
        <v>45</v>
      </c>
    </row>
  </sheetData>
  <mergeCells count="10">
    <mergeCell ref="A18:E18"/>
    <mergeCell ref="A23:E23"/>
    <mergeCell ref="F23:H23"/>
    <mergeCell ref="A2:E2"/>
    <mergeCell ref="F2:H2"/>
    <mergeCell ref="A7:E7"/>
    <mergeCell ref="F7:H7"/>
    <mergeCell ref="A13:E13"/>
    <mergeCell ref="F13:H13"/>
    <mergeCell ref="F18:H18"/>
  </mergeCells>
  <conditionalFormatting sqref="B3:C6 B8:C12 B14:C17 B19:C22 B24:C27">
    <cfRule type="notContainsBlanks" dxfId="36" priority="1">
      <formula>LEN(TRIM(B3))&gt;0</formula>
    </cfRule>
  </conditionalFormatting>
  <hyperlinks>
    <hyperlink ref="E6" r:id="rId1" xr:uid="{00000000-0004-0000-0300-000000000000}"/>
    <hyperlink ref="E12" r:id="rId2" xr:uid="{00000000-0004-0000-0300-00000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L35"/>
  <sheetViews>
    <sheetView workbookViewId="0">
      <selection sqref="A1:H35"/>
    </sheetView>
  </sheetViews>
  <sheetFormatPr baseColWidth="10" defaultColWidth="14.5" defaultRowHeight="15.75" customHeight="1"/>
  <cols>
    <col min="1" max="1" width="16.5" customWidth="1"/>
    <col min="2" max="2" width="16.6640625" customWidth="1"/>
    <col min="3" max="3" width="16.33203125" customWidth="1"/>
    <col min="5" max="5" width="60.83203125" customWidth="1"/>
    <col min="6" max="6" width="19.83203125" customWidth="1"/>
  </cols>
  <sheetData>
    <row r="1" spans="1:12" ht="42">
      <c r="A1" s="1" t="s">
        <v>1</v>
      </c>
      <c r="B1" s="1" t="s">
        <v>0</v>
      </c>
      <c r="C1" s="17" t="s">
        <v>2</v>
      </c>
      <c r="D1" s="17" t="s">
        <v>3</v>
      </c>
      <c r="E1" s="17" t="s">
        <v>4</v>
      </c>
      <c r="F1" s="17" t="s">
        <v>5</v>
      </c>
      <c r="G1" s="17" t="s">
        <v>6</v>
      </c>
      <c r="H1" s="17" t="s">
        <v>7</v>
      </c>
    </row>
    <row r="2" spans="1:12" ht="13">
      <c r="A2" s="232" t="s">
        <v>8</v>
      </c>
      <c r="B2" s="222"/>
      <c r="C2" s="222"/>
      <c r="D2" s="222"/>
      <c r="E2" s="223"/>
      <c r="F2" s="233">
        <v>43941</v>
      </c>
      <c r="G2" s="222"/>
      <c r="H2" s="223"/>
    </row>
    <row r="3" spans="1:12" ht="56">
      <c r="A3" s="1">
        <v>1</v>
      </c>
      <c r="B3" s="19" t="s">
        <v>9</v>
      </c>
      <c r="C3" s="17" t="s">
        <v>177</v>
      </c>
      <c r="D3" s="17" t="s">
        <v>178</v>
      </c>
      <c r="E3" s="17" t="s">
        <v>179</v>
      </c>
      <c r="F3" s="17" t="s">
        <v>180</v>
      </c>
      <c r="G3" s="17" t="s">
        <v>22</v>
      </c>
      <c r="H3" s="17" t="s">
        <v>181</v>
      </c>
    </row>
    <row r="4" spans="1:12" ht="56">
      <c r="A4" s="1">
        <v>2</v>
      </c>
      <c r="B4" s="20" t="s">
        <v>25</v>
      </c>
      <c r="C4" s="21" t="s">
        <v>177</v>
      </c>
      <c r="D4" s="17" t="s">
        <v>178</v>
      </c>
      <c r="E4" s="21" t="s">
        <v>197</v>
      </c>
      <c r="F4" s="21" t="s">
        <v>198</v>
      </c>
      <c r="G4" s="21" t="s">
        <v>22</v>
      </c>
      <c r="H4" s="17" t="s">
        <v>32</v>
      </c>
      <c r="K4" s="22"/>
      <c r="L4" s="22"/>
    </row>
    <row r="5" spans="1:12" ht="56">
      <c r="A5" s="1">
        <v>3</v>
      </c>
      <c r="B5" s="20" t="s">
        <v>34</v>
      </c>
      <c r="C5" s="21" t="s">
        <v>177</v>
      </c>
      <c r="D5" s="17" t="s">
        <v>206</v>
      </c>
      <c r="E5" s="21" t="s">
        <v>207</v>
      </c>
      <c r="F5" s="17" t="s">
        <v>208</v>
      </c>
      <c r="G5" s="17" t="s">
        <v>22</v>
      </c>
      <c r="H5" s="21" t="s">
        <v>51</v>
      </c>
    </row>
    <row r="6" spans="1:12" ht="140">
      <c r="A6" s="1">
        <v>4</v>
      </c>
      <c r="B6" s="25" t="s">
        <v>94</v>
      </c>
      <c r="C6" s="17" t="s">
        <v>133</v>
      </c>
      <c r="D6" s="17" t="s">
        <v>113</v>
      </c>
      <c r="E6" s="17" t="s">
        <v>221</v>
      </c>
      <c r="F6" s="17" t="s">
        <v>115</v>
      </c>
      <c r="G6" s="17" t="s">
        <v>222</v>
      </c>
      <c r="H6" s="17" t="s">
        <v>103</v>
      </c>
    </row>
    <row r="7" spans="1:12" ht="13">
      <c r="A7" s="232" t="s">
        <v>46</v>
      </c>
      <c r="B7" s="222"/>
      <c r="C7" s="222"/>
      <c r="D7" s="222"/>
      <c r="E7" s="223"/>
      <c r="F7" s="233">
        <v>43942</v>
      </c>
      <c r="G7" s="222"/>
      <c r="H7" s="223"/>
    </row>
    <row r="8" spans="1:12" ht="42">
      <c r="A8" s="229">
        <v>1</v>
      </c>
      <c r="B8" s="23" t="s">
        <v>201</v>
      </c>
      <c r="C8" s="27" t="s">
        <v>223</v>
      </c>
      <c r="D8" s="17" t="s">
        <v>228</v>
      </c>
      <c r="E8" s="17" t="s">
        <v>229</v>
      </c>
      <c r="F8" s="17" t="s">
        <v>230</v>
      </c>
      <c r="G8" s="17" t="s">
        <v>226</v>
      </c>
      <c r="H8" s="17" t="s">
        <v>45</v>
      </c>
    </row>
    <row r="9" spans="1:12" ht="84">
      <c r="A9" s="230"/>
      <c r="B9" s="23" t="s">
        <v>201</v>
      </c>
      <c r="C9" s="27" t="s">
        <v>227</v>
      </c>
      <c r="D9" s="17" t="s">
        <v>228</v>
      </c>
      <c r="E9" s="31" t="str">
        <f>HYPERLINK("https://docs.google.com/forms/d/e/1FAIpQLSc9fjgdf3hfdHBRRhh0_LkLfH8IZF-_K_sJIdBcTOMNmF4QjA/viewform?usp=pp_url","test present continuous")</f>
        <v>test present continuous</v>
      </c>
      <c r="F9" s="17" t="s">
        <v>247</v>
      </c>
      <c r="G9" s="33" t="s">
        <v>248</v>
      </c>
      <c r="H9" s="17" t="s">
        <v>251</v>
      </c>
    </row>
    <row r="10" spans="1:12" ht="30">
      <c r="A10" s="231"/>
      <c r="B10" s="23" t="s">
        <v>201</v>
      </c>
      <c r="C10" s="27" t="s">
        <v>255</v>
      </c>
      <c r="D10" s="17" t="s">
        <v>228</v>
      </c>
      <c r="E10" s="24" t="s">
        <v>256</v>
      </c>
      <c r="F10" s="24" t="s">
        <v>257</v>
      </c>
      <c r="G10" s="17" t="s">
        <v>258</v>
      </c>
      <c r="H10" s="17" t="s">
        <v>45</v>
      </c>
    </row>
    <row r="11" spans="1:12" ht="56">
      <c r="A11" s="1">
        <v>2</v>
      </c>
      <c r="B11" s="20" t="s">
        <v>34</v>
      </c>
      <c r="C11" s="21" t="s">
        <v>177</v>
      </c>
      <c r="D11" s="21" t="s">
        <v>178</v>
      </c>
      <c r="E11" s="21" t="s">
        <v>259</v>
      </c>
      <c r="F11" s="21" t="s">
        <v>208</v>
      </c>
      <c r="G11" s="21" t="s">
        <v>260</v>
      </c>
      <c r="H11" s="21" t="s">
        <v>51</v>
      </c>
    </row>
    <row r="12" spans="1:12" ht="56">
      <c r="A12" s="1">
        <v>3</v>
      </c>
      <c r="B12" s="20" t="s">
        <v>25</v>
      </c>
      <c r="C12" s="21" t="s">
        <v>177</v>
      </c>
      <c r="D12" s="21" t="s">
        <v>178</v>
      </c>
      <c r="E12" s="21" t="s">
        <v>262</v>
      </c>
      <c r="F12" s="21" t="s">
        <v>263</v>
      </c>
      <c r="G12" s="21" t="s">
        <v>260</v>
      </c>
      <c r="H12" s="21" t="s">
        <v>51</v>
      </c>
    </row>
    <row r="13" spans="1:12" ht="70">
      <c r="A13" s="1">
        <v>4</v>
      </c>
      <c r="B13" s="32" t="s">
        <v>38</v>
      </c>
      <c r="C13" s="27" t="s">
        <v>52</v>
      </c>
      <c r="D13" s="17" t="s">
        <v>26</v>
      </c>
      <c r="E13" s="39" t="s">
        <v>264</v>
      </c>
      <c r="F13" s="17" t="s">
        <v>91</v>
      </c>
      <c r="G13" s="17" t="s">
        <v>270</v>
      </c>
      <c r="H13" s="17" t="s">
        <v>24</v>
      </c>
    </row>
    <row r="14" spans="1:12" ht="56">
      <c r="A14" s="1">
        <v>5</v>
      </c>
      <c r="B14" s="40" t="s">
        <v>61</v>
      </c>
      <c r="C14" s="21" t="s">
        <v>177</v>
      </c>
      <c r="D14" s="21" t="s">
        <v>178</v>
      </c>
      <c r="E14" s="21" t="s">
        <v>273</v>
      </c>
      <c r="F14" s="21" t="s">
        <v>208</v>
      </c>
      <c r="G14" s="21" t="s">
        <v>274</v>
      </c>
      <c r="H14" s="21" t="s">
        <v>32</v>
      </c>
    </row>
    <row r="15" spans="1:12" ht="13">
      <c r="A15" s="232" t="s">
        <v>82</v>
      </c>
      <c r="B15" s="222"/>
      <c r="C15" s="222"/>
      <c r="D15" s="222"/>
      <c r="E15" s="223"/>
      <c r="F15" s="233">
        <v>43943</v>
      </c>
      <c r="G15" s="222"/>
      <c r="H15" s="223"/>
    </row>
    <row r="16" spans="1:12" ht="56">
      <c r="A16" s="1">
        <v>1</v>
      </c>
      <c r="B16" s="19" t="s">
        <v>9</v>
      </c>
      <c r="C16" s="21" t="s">
        <v>177</v>
      </c>
      <c r="D16" s="21" t="s">
        <v>178</v>
      </c>
      <c r="E16" s="43" t="s">
        <v>277</v>
      </c>
      <c r="F16" s="17" t="s">
        <v>284</v>
      </c>
      <c r="G16" s="21" t="s">
        <v>285</v>
      </c>
      <c r="H16" s="21" t="s">
        <v>32</v>
      </c>
    </row>
    <row r="17" spans="1:8" ht="56">
      <c r="A17" s="1">
        <v>2</v>
      </c>
      <c r="B17" s="20" t="s">
        <v>25</v>
      </c>
      <c r="C17" s="21" t="s">
        <v>177</v>
      </c>
      <c r="D17" s="21" t="s">
        <v>178</v>
      </c>
      <c r="E17" s="21" t="s">
        <v>291</v>
      </c>
      <c r="F17" s="21" t="s">
        <v>292</v>
      </c>
      <c r="G17" s="17" t="s">
        <v>285</v>
      </c>
      <c r="H17" s="21" t="s">
        <v>280</v>
      </c>
    </row>
    <row r="18" spans="1:8" ht="56">
      <c r="A18" s="1">
        <v>3</v>
      </c>
      <c r="B18" s="20" t="s">
        <v>34</v>
      </c>
      <c r="C18" s="21" t="s">
        <v>177</v>
      </c>
      <c r="D18" s="21" t="s">
        <v>178</v>
      </c>
      <c r="E18" s="21" t="s">
        <v>293</v>
      </c>
      <c r="F18" s="21" t="s">
        <v>295</v>
      </c>
      <c r="G18" s="21" t="s">
        <v>285</v>
      </c>
      <c r="H18" s="21" t="s">
        <v>51</v>
      </c>
    </row>
    <row r="19" spans="1:8" ht="42">
      <c r="A19" s="229">
        <v>4</v>
      </c>
      <c r="B19" s="23" t="s">
        <v>201</v>
      </c>
      <c r="C19" s="27" t="s">
        <v>223</v>
      </c>
      <c r="D19" s="17" t="s">
        <v>303</v>
      </c>
      <c r="E19" s="17" t="s">
        <v>304</v>
      </c>
      <c r="F19" s="44" t="s">
        <v>225</v>
      </c>
      <c r="G19" s="17" t="s">
        <v>305</v>
      </c>
      <c r="H19" s="17" t="s">
        <v>306</v>
      </c>
    </row>
    <row r="20" spans="1:8" ht="98">
      <c r="A20" s="230"/>
      <c r="B20" s="23" t="s">
        <v>201</v>
      </c>
      <c r="C20" s="27" t="s">
        <v>227</v>
      </c>
      <c r="D20" s="17" t="s">
        <v>308</v>
      </c>
      <c r="E20" s="17" t="s">
        <v>309</v>
      </c>
      <c r="F20" s="17" t="s">
        <v>247</v>
      </c>
      <c r="G20" s="17" t="s">
        <v>310</v>
      </c>
      <c r="H20" s="17" t="s">
        <v>306</v>
      </c>
    </row>
    <row r="21" spans="1:8" ht="56">
      <c r="A21" s="231"/>
      <c r="B21" s="23" t="s">
        <v>201</v>
      </c>
      <c r="C21" s="27" t="s">
        <v>209</v>
      </c>
      <c r="D21" s="17" t="s">
        <v>228</v>
      </c>
      <c r="E21" s="17" t="s">
        <v>311</v>
      </c>
      <c r="F21" s="17" t="s">
        <v>312</v>
      </c>
      <c r="G21" s="17" t="s">
        <v>313</v>
      </c>
      <c r="H21" s="17" t="s">
        <v>306</v>
      </c>
    </row>
    <row r="22" spans="1:8" ht="70">
      <c r="A22" s="1">
        <v>5</v>
      </c>
      <c r="B22" s="32" t="s">
        <v>38</v>
      </c>
      <c r="C22" s="27" t="s">
        <v>52</v>
      </c>
      <c r="D22" s="17" t="s">
        <v>26</v>
      </c>
      <c r="E22" s="46" t="s">
        <v>316</v>
      </c>
      <c r="F22" s="17" t="s">
        <v>91</v>
      </c>
      <c r="G22" s="17" t="s">
        <v>325</v>
      </c>
      <c r="H22" s="17" t="s">
        <v>24</v>
      </c>
    </row>
    <row r="23" spans="1:8" ht="13">
      <c r="A23" s="232" t="s">
        <v>109</v>
      </c>
      <c r="B23" s="222"/>
      <c r="C23" s="222"/>
      <c r="D23" s="222"/>
      <c r="E23" s="223"/>
      <c r="F23" s="233">
        <v>43944</v>
      </c>
      <c r="G23" s="222"/>
      <c r="H23" s="223"/>
    </row>
    <row r="24" spans="1:8" ht="56">
      <c r="A24" s="1">
        <v>1</v>
      </c>
      <c r="B24" s="30" t="s">
        <v>111</v>
      </c>
      <c r="C24" s="21" t="s">
        <v>177</v>
      </c>
      <c r="D24" s="21" t="s">
        <v>206</v>
      </c>
      <c r="E24" s="21" t="s">
        <v>334</v>
      </c>
      <c r="F24" s="21" t="s">
        <v>335</v>
      </c>
      <c r="G24" s="17" t="s">
        <v>336</v>
      </c>
      <c r="H24" s="21" t="s">
        <v>337</v>
      </c>
    </row>
    <row r="25" spans="1:8" ht="56">
      <c r="A25" s="1">
        <v>2</v>
      </c>
      <c r="B25" s="20" t="s">
        <v>25</v>
      </c>
      <c r="C25" s="21" t="s">
        <v>177</v>
      </c>
      <c r="D25" s="21" t="s">
        <v>178</v>
      </c>
      <c r="E25" s="21" t="s">
        <v>340</v>
      </c>
      <c r="F25" s="21" t="s">
        <v>343</v>
      </c>
      <c r="G25" s="21" t="s">
        <v>336</v>
      </c>
      <c r="H25" s="21" t="s">
        <v>51</v>
      </c>
    </row>
    <row r="26" spans="1:8" ht="56">
      <c r="A26" s="1">
        <v>3</v>
      </c>
      <c r="B26" s="20" t="s">
        <v>34</v>
      </c>
      <c r="C26" s="21" t="s">
        <v>177</v>
      </c>
      <c r="D26" s="21" t="s">
        <v>178</v>
      </c>
      <c r="E26" s="21" t="s">
        <v>344</v>
      </c>
      <c r="F26" s="21" t="s">
        <v>208</v>
      </c>
      <c r="G26" s="21" t="s">
        <v>336</v>
      </c>
      <c r="H26" s="21" t="s">
        <v>51</v>
      </c>
    </row>
    <row r="27" spans="1:8" ht="56">
      <c r="A27" s="1">
        <v>4</v>
      </c>
      <c r="B27" s="19" t="s">
        <v>9</v>
      </c>
      <c r="C27" s="21" t="s">
        <v>177</v>
      </c>
      <c r="D27" s="21" t="s">
        <v>178</v>
      </c>
      <c r="E27" s="21" t="s">
        <v>346</v>
      </c>
      <c r="F27" s="21" t="s">
        <v>347</v>
      </c>
      <c r="G27" s="21" t="s">
        <v>336</v>
      </c>
      <c r="H27" s="21" t="s">
        <v>32</v>
      </c>
    </row>
    <row r="28" spans="1:8" ht="70">
      <c r="A28" s="1">
        <v>5</v>
      </c>
      <c r="B28" s="32" t="s">
        <v>38</v>
      </c>
      <c r="C28" s="27" t="s">
        <v>52</v>
      </c>
      <c r="D28" s="17" t="s">
        <v>26</v>
      </c>
      <c r="E28" s="46" t="s">
        <v>348</v>
      </c>
      <c r="F28" s="17" t="s">
        <v>91</v>
      </c>
      <c r="G28" s="17" t="s">
        <v>336</v>
      </c>
      <c r="H28" s="17" t="s">
        <v>24</v>
      </c>
    </row>
    <row r="29" spans="1:8" ht="13">
      <c r="A29" s="232" t="s">
        <v>127</v>
      </c>
      <c r="B29" s="222"/>
      <c r="C29" s="222"/>
      <c r="D29" s="222"/>
      <c r="E29" s="223"/>
      <c r="F29" s="233">
        <v>43945</v>
      </c>
      <c r="G29" s="222"/>
      <c r="H29" s="223"/>
    </row>
    <row r="30" spans="1:8" ht="56">
      <c r="A30" s="1">
        <v>1</v>
      </c>
      <c r="B30" s="40" t="s">
        <v>61</v>
      </c>
      <c r="C30" s="21" t="s">
        <v>177</v>
      </c>
      <c r="D30" s="21" t="s">
        <v>178</v>
      </c>
      <c r="E30" s="21" t="s">
        <v>379</v>
      </c>
      <c r="F30" s="21" t="s">
        <v>380</v>
      </c>
      <c r="G30" s="21" t="s">
        <v>274</v>
      </c>
      <c r="H30" s="21" t="s">
        <v>32</v>
      </c>
    </row>
    <row r="31" spans="1:8" ht="42">
      <c r="A31" s="229">
        <v>2</v>
      </c>
      <c r="B31" s="23" t="s">
        <v>201</v>
      </c>
      <c r="C31" s="27" t="s">
        <v>223</v>
      </c>
      <c r="D31" s="17" t="s">
        <v>384</v>
      </c>
      <c r="E31" s="17" t="s">
        <v>385</v>
      </c>
      <c r="F31" s="26" t="s">
        <v>225</v>
      </c>
      <c r="G31" s="17" t="s">
        <v>359</v>
      </c>
      <c r="H31" s="17" t="s">
        <v>45</v>
      </c>
    </row>
    <row r="32" spans="1:8" ht="84">
      <c r="A32" s="230"/>
      <c r="B32" s="23" t="s">
        <v>201</v>
      </c>
      <c r="C32" s="27" t="s">
        <v>227</v>
      </c>
      <c r="D32" s="17" t="s">
        <v>308</v>
      </c>
      <c r="E32" s="17" t="s">
        <v>390</v>
      </c>
      <c r="F32" s="17" t="s">
        <v>231</v>
      </c>
      <c r="G32" s="17" t="s">
        <v>363</v>
      </c>
      <c r="H32" s="17" t="s">
        <v>391</v>
      </c>
    </row>
    <row r="33" spans="1:8" ht="30">
      <c r="A33" s="231"/>
      <c r="B33" s="23" t="s">
        <v>201</v>
      </c>
      <c r="C33" s="27" t="s">
        <v>209</v>
      </c>
      <c r="D33" s="17" t="s">
        <v>308</v>
      </c>
      <c r="E33" s="17" t="s">
        <v>392</v>
      </c>
      <c r="F33" s="17" t="s">
        <v>393</v>
      </c>
      <c r="G33" s="17" t="s">
        <v>394</v>
      </c>
      <c r="H33" s="17" t="s">
        <v>45</v>
      </c>
    </row>
    <row r="34" spans="1:8" ht="56">
      <c r="A34" s="1">
        <v>3</v>
      </c>
      <c r="B34" s="19" t="s">
        <v>9</v>
      </c>
      <c r="C34" s="21" t="s">
        <v>177</v>
      </c>
      <c r="D34" s="21" t="s">
        <v>178</v>
      </c>
      <c r="E34" s="21" t="s">
        <v>398</v>
      </c>
      <c r="F34" s="21" t="s">
        <v>399</v>
      </c>
      <c r="G34" s="17" t="s">
        <v>400</v>
      </c>
      <c r="H34" s="21" t="s">
        <v>32</v>
      </c>
    </row>
    <row r="35" spans="1:8" ht="56">
      <c r="A35" s="1">
        <v>4</v>
      </c>
      <c r="B35" s="40" t="s">
        <v>131</v>
      </c>
      <c r="C35" s="21" t="s">
        <v>177</v>
      </c>
      <c r="D35" s="21" t="s">
        <v>178</v>
      </c>
      <c r="E35" s="21" t="s">
        <v>403</v>
      </c>
      <c r="F35" s="21" t="s">
        <v>404</v>
      </c>
      <c r="G35" s="17" t="s">
        <v>400</v>
      </c>
      <c r="H35" s="21" t="s">
        <v>405</v>
      </c>
    </row>
  </sheetData>
  <mergeCells count="13">
    <mergeCell ref="A31:A33"/>
    <mergeCell ref="A2:E2"/>
    <mergeCell ref="F2:H2"/>
    <mergeCell ref="A7:E7"/>
    <mergeCell ref="F7:H7"/>
    <mergeCell ref="A8:A10"/>
    <mergeCell ref="A15:E15"/>
    <mergeCell ref="F15:H15"/>
    <mergeCell ref="A19:A21"/>
    <mergeCell ref="A23:E23"/>
    <mergeCell ref="F23:H23"/>
    <mergeCell ref="A29:E29"/>
    <mergeCell ref="F29:H29"/>
  </mergeCells>
  <conditionalFormatting sqref="B3:C6 B8:C14 B16:B21 C16:C22 B24:C28 B30:C35">
    <cfRule type="notContainsBlanks" dxfId="35" priority="1">
      <formula>LEN(TRIM(B3))&gt;0</formula>
    </cfRule>
  </conditionalFormatting>
  <conditionalFormatting sqref="D11">
    <cfRule type="notContainsBlanks" dxfId="34" priority="2">
      <formula>LEN(TRIM(D11))&gt;0</formula>
    </cfRule>
  </conditionalFormatting>
  <hyperlinks>
    <hyperlink ref="E13" r:id="rId1" xr:uid="{00000000-0004-0000-0400-000000000000}"/>
    <hyperlink ref="E22" r:id="rId2" xr:uid="{00000000-0004-0000-0400-000001000000}"/>
    <hyperlink ref="E28" r:id="rId3" xr:uid="{00000000-0004-0000-0400-000002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H35"/>
  <sheetViews>
    <sheetView workbookViewId="0">
      <selection sqref="A1:H35"/>
    </sheetView>
  </sheetViews>
  <sheetFormatPr baseColWidth="10" defaultColWidth="14.5" defaultRowHeight="15.75" customHeight="1"/>
  <cols>
    <col min="1" max="1" width="16.5" customWidth="1"/>
    <col min="2" max="2" width="16.6640625" customWidth="1"/>
    <col min="3" max="3" width="15.33203125" customWidth="1"/>
    <col min="4" max="4" width="23" customWidth="1"/>
    <col min="5" max="5" width="46.5" customWidth="1"/>
  </cols>
  <sheetData>
    <row r="1" spans="1:8" ht="42">
      <c r="A1" s="1" t="s">
        <v>1</v>
      </c>
      <c r="B1" s="1" t="s">
        <v>0</v>
      </c>
      <c r="C1" s="17" t="s">
        <v>2</v>
      </c>
      <c r="D1" s="17" t="s">
        <v>3</v>
      </c>
      <c r="E1" s="17" t="s">
        <v>4</v>
      </c>
      <c r="F1" s="17" t="s">
        <v>5</v>
      </c>
      <c r="G1" s="17" t="s">
        <v>6</v>
      </c>
      <c r="H1" s="17" t="s">
        <v>7</v>
      </c>
    </row>
    <row r="2" spans="1:8" ht="13">
      <c r="A2" s="232" t="s">
        <v>8</v>
      </c>
      <c r="B2" s="222"/>
      <c r="C2" s="222"/>
      <c r="D2" s="222"/>
      <c r="E2" s="223"/>
      <c r="F2" s="233">
        <v>43941</v>
      </c>
      <c r="G2" s="222"/>
      <c r="H2" s="223"/>
    </row>
    <row r="3" spans="1:8" ht="70">
      <c r="A3" s="1">
        <v>1</v>
      </c>
      <c r="B3" s="20" t="s">
        <v>34</v>
      </c>
      <c r="C3" s="17" t="s">
        <v>184</v>
      </c>
      <c r="D3" s="17" t="s">
        <v>26</v>
      </c>
      <c r="E3" s="17" t="s">
        <v>185</v>
      </c>
      <c r="F3" s="17" t="s">
        <v>186</v>
      </c>
      <c r="G3" s="17" t="s">
        <v>187</v>
      </c>
      <c r="H3" s="17" t="s">
        <v>32</v>
      </c>
    </row>
    <row r="4" spans="1:8" ht="30">
      <c r="A4" s="229">
        <v>2</v>
      </c>
      <c r="B4" s="23" t="s">
        <v>201</v>
      </c>
      <c r="C4" s="17" t="s">
        <v>209</v>
      </c>
      <c r="D4" s="17" t="s">
        <v>26</v>
      </c>
      <c r="E4" s="17" t="s">
        <v>210</v>
      </c>
      <c r="F4" s="24" t="s">
        <v>211</v>
      </c>
      <c r="G4" s="17" t="s">
        <v>215</v>
      </c>
      <c r="H4" s="24" t="s">
        <v>216</v>
      </c>
    </row>
    <row r="5" spans="1:8" ht="56">
      <c r="A5" s="230"/>
      <c r="B5" s="23" t="s">
        <v>201</v>
      </c>
      <c r="C5" s="17" t="s">
        <v>223</v>
      </c>
      <c r="D5" s="17" t="s">
        <v>26</v>
      </c>
      <c r="E5" s="17" t="s">
        <v>224</v>
      </c>
      <c r="F5" s="26" t="s">
        <v>225</v>
      </c>
      <c r="G5" s="17" t="s">
        <v>226</v>
      </c>
      <c r="H5" s="17" t="s">
        <v>51</v>
      </c>
    </row>
    <row r="6" spans="1:8" ht="84">
      <c r="A6" s="231"/>
      <c r="B6" s="23" t="s">
        <v>201</v>
      </c>
      <c r="C6" s="17" t="s">
        <v>227</v>
      </c>
      <c r="D6" s="17" t="s">
        <v>26</v>
      </c>
      <c r="E6" s="28" t="str">
        <f>HYPERLINK("https://docs.google.com/presentation/d/1FRbB-qoi_n0cbSVqkgVNGhb0idv3F4yFDw5kCBVBLrk/edit?usp=sharing  ","https://docs.google.com/presentation/d/1FRbB-qoi_n0cbSVqkgVNGhb0idv3F4yFDw5kCBVBLrk/edit?usp=sharing  
посмотреть презентацию, выполнить упр 1-4 с 62-63 (sb)+ (wb) c 29-31
")</f>
        <v xml:space="preserve">https://docs.google.com/presentation/d/1FRbB-qoi_n0cbSVqkgVNGhb0idv3F4yFDw5kCBVBLrk/edit?usp=sharing  
посмотреть презентацию, выполнить упр 1-4 с 62-63 (sb)+ (wb) c 29-31
</v>
      </c>
      <c r="F6" s="17" t="s">
        <v>231</v>
      </c>
      <c r="G6" s="29">
        <v>43944</v>
      </c>
      <c r="H6" s="17" t="s">
        <v>232</v>
      </c>
    </row>
    <row r="7" spans="1:8" ht="56">
      <c r="A7" s="1">
        <v>3</v>
      </c>
      <c r="B7" s="20" t="s">
        <v>25</v>
      </c>
      <c r="C7" s="17" t="s">
        <v>233</v>
      </c>
      <c r="D7" s="17" t="s">
        <v>26</v>
      </c>
      <c r="E7" s="17" t="s">
        <v>234</v>
      </c>
      <c r="F7" s="17" t="s">
        <v>235</v>
      </c>
      <c r="G7" s="17" t="s">
        <v>187</v>
      </c>
      <c r="H7" s="17" t="s">
        <v>32</v>
      </c>
    </row>
    <row r="8" spans="1:8" ht="42">
      <c r="A8" s="1">
        <v>4</v>
      </c>
      <c r="B8" s="30" t="s">
        <v>111</v>
      </c>
      <c r="C8" s="17" t="s">
        <v>233</v>
      </c>
      <c r="D8" s="17" t="s">
        <v>26</v>
      </c>
      <c r="E8" s="17" t="s">
        <v>236</v>
      </c>
      <c r="F8" s="17" t="s">
        <v>237</v>
      </c>
      <c r="G8" s="17" t="s">
        <v>187</v>
      </c>
      <c r="H8" s="17" t="s">
        <v>32</v>
      </c>
    </row>
    <row r="9" spans="1:8" ht="13">
      <c r="A9" s="232" t="s">
        <v>46</v>
      </c>
      <c r="B9" s="222"/>
      <c r="C9" s="222"/>
      <c r="D9" s="222"/>
      <c r="E9" s="223"/>
      <c r="F9" s="233">
        <v>43942</v>
      </c>
      <c r="G9" s="222"/>
      <c r="H9" s="223"/>
    </row>
    <row r="10" spans="1:8" ht="42">
      <c r="A10" s="1">
        <v>1</v>
      </c>
      <c r="B10" s="19" t="s">
        <v>9</v>
      </c>
      <c r="C10" s="27" t="s">
        <v>233</v>
      </c>
      <c r="D10" s="17" t="s">
        <v>26</v>
      </c>
      <c r="E10" s="17" t="s">
        <v>238</v>
      </c>
      <c r="F10" s="17" t="s">
        <v>239</v>
      </c>
      <c r="G10" s="17" t="s">
        <v>240</v>
      </c>
      <c r="H10" s="17" t="s">
        <v>32</v>
      </c>
    </row>
    <row r="11" spans="1:8" ht="42">
      <c r="A11" s="1">
        <v>2</v>
      </c>
      <c r="B11" s="20" t="s">
        <v>34</v>
      </c>
      <c r="C11" s="27" t="s">
        <v>233</v>
      </c>
      <c r="D11" s="17" t="s">
        <v>26</v>
      </c>
      <c r="E11" s="17" t="s">
        <v>241</v>
      </c>
      <c r="F11" s="17" t="s">
        <v>242</v>
      </c>
      <c r="G11" s="17" t="s">
        <v>243</v>
      </c>
      <c r="H11" s="17" t="s">
        <v>32</v>
      </c>
    </row>
    <row r="12" spans="1:8" ht="56">
      <c r="A12" s="1">
        <v>3</v>
      </c>
      <c r="B12" s="20" t="s">
        <v>25</v>
      </c>
      <c r="C12" s="27" t="s">
        <v>233</v>
      </c>
      <c r="D12" s="17" t="s">
        <v>26</v>
      </c>
      <c r="E12" s="17" t="s">
        <v>244</v>
      </c>
      <c r="F12" s="17" t="s">
        <v>245</v>
      </c>
      <c r="G12" s="17" t="s">
        <v>246</v>
      </c>
      <c r="H12" s="17" t="s">
        <v>32</v>
      </c>
    </row>
    <row r="13" spans="1:8" ht="28">
      <c r="A13" s="1">
        <v>4</v>
      </c>
      <c r="B13" s="32" t="s">
        <v>38</v>
      </c>
      <c r="C13" s="27" t="s">
        <v>175</v>
      </c>
      <c r="D13" s="17" t="s">
        <v>26</v>
      </c>
      <c r="E13" s="38" t="s">
        <v>249</v>
      </c>
      <c r="F13" s="17" t="s">
        <v>267</v>
      </c>
      <c r="G13" s="17" t="s">
        <v>268</v>
      </c>
      <c r="H13" s="17" t="s">
        <v>269</v>
      </c>
    </row>
    <row r="14" spans="1:8" ht="84">
      <c r="A14" s="1">
        <v>5</v>
      </c>
      <c r="B14" s="40" t="s">
        <v>61</v>
      </c>
      <c r="C14" s="27" t="s">
        <v>233</v>
      </c>
      <c r="D14" s="17" t="s">
        <v>26</v>
      </c>
      <c r="E14" s="17" t="s">
        <v>271</v>
      </c>
      <c r="F14" s="17" t="s">
        <v>272</v>
      </c>
      <c r="G14" s="17" t="s">
        <v>240</v>
      </c>
      <c r="H14" s="17" t="s">
        <v>32</v>
      </c>
    </row>
    <row r="15" spans="1:8" ht="13">
      <c r="A15" s="232" t="s">
        <v>82</v>
      </c>
      <c r="B15" s="222"/>
      <c r="C15" s="222"/>
      <c r="D15" s="222"/>
      <c r="E15" s="223"/>
      <c r="F15" s="233">
        <v>43943</v>
      </c>
      <c r="G15" s="222"/>
      <c r="H15" s="223"/>
    </row>
    <row r="16" spans="1:8" ht="56">
      <c r="A16" s="1">
        <v>1</v>
      </c>
      <c r="B16" s="20" t="s">
        <v>25</v>
      </c>
      <c r="C16" s="27" t="s">
        <v>233</v>
      </c>
      <c r="D16" s="17" t="s">
        <v>228</v>
      </c>
      <c r="E16" s="17" t="s">
        <v>275</v>
      </c>
      <c r="F16" s="17" t="s">
        <v>242</v>
      </c>
      <c r="G16" s="17" t="s">
        <v>276</v>
      </c>
      <c r="H16" s="17" t="s">
        <v>32</v>
      </c>
    </row>
    <row r="17" spans="1:8" ht="56">
      <c r="A17" s="229">
        <v>2</v>
      </c>
      <c r="B17" s="23" t="s">
        <v>201</v>
      </c>
      <c r="C17" s="27" t="s">
        <v>223</v>
      </c>
      <c r="D17" s="17" t="s">
        <v>228</v>
      </c>
      <c r="E17" s="17" t="s">
        <v>281</v>
      </c>
      <c r="F17" s="26" t="s">
        <v>225</v>
      </c>
      <c r="G17" s="17" t="s">
        <v>282</v>
      </c>
      <c r="H17" s="17" t="s">
        <v>283</v>
      </c>
    </row>
    <row r="18" spans="1:8" ht="84">
      <c r="A18" s="230"/>
      <c r="B18" s="23" t="s">
        <v>201</v>
      </c>
      <c r="C18" s="27" t="s">
        <v>227</v>
      </c>
      <c r="D18" s="17" t="s">
        <v>228</v>
      </c>
      <c r="E18" s="28" t="str">
        <f>HYPERLINK("https://docs.google.com/forms/d/e/1FAIpQLSc9fjgdf3hfdHBRRhh0_LkLfH8IZF-_K_sJIdBcTOMNmF4QjA/viewform?usp=pp_url","test present continuous")</f>
        <v>test present continuous</v>
      </c>
      <c r="F18" s="17" t="s">
        <v>321</v>
      </c>
      <c r="G18" s="33" t="s">
        <v>310</v>
      </c>
      <c r="H18" s="17" t="s">
        <v>324</v>
      </c>
    </row>
    <row r="19" spans="1:8" ht="70">
      <c r="A19" s="231"/>
      <c r="B19" s="23" t="s">
        <v>201</v>
      </c>
      <c r="C19" s="27" t="s">
        <v>209</v>
      </c>
      <c r="D19" s="17" t="s">
        <v>228</v>
      </c>
      <c r="E19" s="24" t="s">
        <v>326</v>
      </c>
      <c r="F19" s="17" t="s">
        <v>327</v>
      </c>
      <c r="G19" s="17" t="s">
        <v>328</v>
      </c>
      <c r="H19" s="17" t="s">
        <v>329</v>
      </c>
    </row>
    <row r="20" spans="1:8" ht="56">
      <c r="A20" s="1">
        <v>3</v>
      </c>
      <c r="B20" s="20" t="s">
        <v>34</v>
      </c>
      <c r="C20" s="27" t="s">
        <v>233</v>
      </c>
      <c r="D20" s="17" t="s">
        <v>330</v>
      </c>
      <c r="E20" s="17" t="s">
        <v>331</v>
      </c>
      <c r="F20" s="17" t="s">
        <v>242</v>
      </c>
      <c r="G20" s="17" t="s">
        <v>276</v>
      </c>
      <c r="H20" s="17" t="s">
        <v>332</v>
      </c>
    </row>
    <row r="21" spans="1:8" ht="42">
      <c r="A21" s="1">
        <v>4</v>
      </c>
      <c r="B21" s="19" t="s">
        <v>9</v>
      </c>
      <c r="C21" s="27" t="s">
        <v>233</v>
      </c>
      <c r="D21" s="17" t="s">
        <v>330</v>
      </c>
      <c r="E21" s="17" t="s">
        <v>333</v>
      </c>
      <c r="F21" s="17" t="s">
        <v>239</v>
      </c>
      <c r="G21" s="17" t="s">
        <v>276</v>
      </c>
      <c r="H21" s="17" t="s">
        <v>32</v>
      </c>
    </row>
    <row r="22" spans="1:8" ht="42">
      <c r="A22" s="1">
        <v>5</v>
      </c>
      <c r="B22" s="32" t="s">
        <v>38</v>
      </c>
      <c r="C22" s="27" t="s">
        <v>175</v>
      </c>
      <c r="D22" s="17" t="s">
        <v>330</v>
      </c>
      <c r="E22" s="17" t="s">
        <v>338</v>
      </c>
      <c r="F22" s="17" t="s">
        <v>339</v>
      </c>
      <c r="G22" s="17" t="s">
        <v>341</v>
      </c>
      <c r="H22" s="17" t="s">
        <v>342</v>
      </c>
    </row>
    <row r="23" spans="1:8" ht="13">
      <c r="A23" s="232" t="s">
        <v>109</v>
      </c>
      <c r="B23" s="222"/>
      <c r="C23" s="222"/>
      <c r="D23" s="222"/>
      <c r="E23" s="223"/>
      <c r="F23" s="233">
        <v>43944</v>
      </c>
      <c r="G23" s="222"/>
      <c r="H23" s="223"/>
    </row>
    <row r="24" spans="1:8" ht="56">
      <c r="A24" s="229">
        <v>1</v>
      </c>
      <c r="B24" s="23" t="s">
        <v>201</v>
      </c>
      <c r="C24" s="27" t="s">
        <v>223</v>
      </c>
      <c r="D24" s="17" t="s">
        <v>354</v>
      </c>
      <c r="E24" s="17" t="s">
        <v>356</v>
      </c>
      <c r="F24" s="26" t="s">
        <v>225</v>
      </c>
      <c r="G24" s="17" t="s">
        <v>359</v>
      </c>
      <c r="H24" s="17" t="s">
        <v>306</v>
      </c>
    </row>
    <row r="25" spans="1:8" ht="98">
      <c r="A25" s="230"/>
      <c r="B25" s="23" t="s">
        <v>201</v>
      </c>
      <c r="C25" s="27" t="s">
        <v>227</v>
      </c>
      <c r="D25" s="17" t="s">
        <v>308</v>
      </c>
      <c r="E25" s="17" t="s">
        <v>309</v>
      </c>
      <c r="F25" s="17" t="s">
        <v>362</v>
      </c>
      <c r="G25" s="33" t="s">
        <v>363</v>
      </c>
      <c r="H25" s="17" t="s">
        <v>365</v>
      </c>
    </row>
    <row r="26" spans="1:8" ht="42">
      <c r="A26" s="231"/>
      <c r="B26" s="23" t="s">
        <v>201</v>
      </c>
      <c r="C26" s="27" t="s">
        <v>209</v>
      </c>
      <c r="D26" s="17" t="s">
        <v>308</v>
      </c>
      <c r="E26" s="24" t="s">
        <v>366</v>
      </c>
      <c r="F26" s="17" t="s">
        <v>351</v>
      </c>
      <c r="G26" s="17" t="s">
        <v>367</v>
      </c>
      <c r="H26" s="17" t="s">
        <v>368</v>
      </c>
    </row>
    <row r="27" spans="1:8" ht="84">
      <c r="A27" s="1">
        <v>2</v>
      </c>
      <c r="B27" s="20" t="s">
        <v>25</v>
      </c>
      <c r="C27" s="27" t="s">
        <v>233</v>
      </c>
      <c r="D27" s="17" t="s">
        <v>228</v>
      </c>
      <c r="E27" s="17" t="s">
        <v>369</v>
      </c>
      <c r="F27" s="17" t="s">
        <v>370</v>
      </c>
      <c r="G27" s="17" t="s">
        <v>371</v>
      </c>
      <c r="H27" s="17" t="s">
        <v>32</v>
      </c>
    </row>
    <row r="28" spans="1:8" ht="98">
      <c r="A28" s="1">
        <v>3</v>
      </c>
      <c r="B28" s="20" t="s">
        <v>34</v>
      </c>
      <c r="C28" s="27" t="s">
        <v>233</v>
      </c>
      <c r="D28" s="17" t="s">
        <v>228</v>
      </c>
      <c r="E28" s="17" t="s">
        <v>372</v>
      </c>
      <c r="F28" s="17" t="s">
        <v>373</v>
      </c>
      <c r="G28" s="17" t="s">
        <v>371</v>
      </c>
      <c r="H28" s="17" t="s">
        <v>32</v>
      </c>
    </row>
    <row r="29" spans="1:8" ht="42">
      <c r="A29" s="1">
        <v>4</v>
      </c>
      <c r="B29" s="19" t="s">
        <v>9</v>
      </c>
      <c r="C29" s="27" t="s">
        <v>233</v>
      </c>
      <c r="D29" s="17" t="s">
        <v>228</v>
      </c>
      <c r="E29" s="17" t="s">
        <v>376</v>
      </c>
      <c r="F29" s="17" t="s">
        <v>239</v>
      </c>
      <c r="G29" s="17" t="s">
        <v>371</v>
      </c>
      <c r="H29" s="17" t="s">
        <v>32</v>
      </c>
    </row>
    <row r="30" spans="1:8" ht="28">
      <c r="A30" s="1">
        <v>5</v>
      </c>
      <c r="B30" s="32" t="s">
        <v>38</v>
      </c>
      <c r="C30" s="27" t="s">
        <v>175</v>
      </c>
      <c r="D30" s="17" t="s">
        <v>228</v>
      </c>
      <c r="E30" s="38" t="s">
        <v>377</v>
      </c>
      <c r="F30" s="17" t="s">
        <v>163</v>
      </c>
      <c r="G30" s="17" t="s">
        <v>220</v>
      </c>
      <c r="H30" s="17" t="s">
        <v>386</v>
      </c>
    </row>
    <row r="31" spans="1:8" ht="13">
      <c r="A31" s="232" t="s">
        <v>127</v>
      </c>
      <c r="B31" s="222"/>
      <c r="C31" s="222"/>
      <c r="D31" s="222"/>
      <c r="E31" s="223"/>
      <c r="F31" s="233">
        <v>43945</v>
      </c>
      <c r="G31" s="222"/>
      <c r="H31" s="223"/>
    </row>
    <row r="32" spans="1:8" ht="42">
      <c r="A32" s="1">
        <v>1</v>
      </c>
      <c r="B32" s="40" t="s">
        <v>131</v>
      </c>
      <c r="C32" s="27" t="s">
        <v>233</v>
      </c>
      <c r="D32" s="17" t="s">
        <v>228</v>
      </c>
      <c r="E32" s="17" t="s">
        <v>395</v>
      </c>
      <c r="F32" s="17" t="s">
        <v>396</v>
      </c>
      <c r="G32" s="17" t="s">
        <v>397</v>
      </c>
      <c r="H32" s="17" t="s">
        <v>32</v>
      </c>
    </row>
    <row r="33" spans="1:8" ht="42">
      <c r="A33" s="1">
        <v>2</v>
      </c>
      <c r="B33" s="19" t="s">
        <v>9</v>
      </c>
      <c r="C33" s="27" t="s">
        <v>233</v>
      </c>
      <c r="D33" s="17" t="s">
        <v>228</v>
      </c>
      <c r="E33" s="17" t="s">
        <v>401</v>
      </c>
      <c r="F33" s="17" t="s">
        <v>239</v>
      </c>
      <c r="G33" s="17" t="s">
        <v>397</v>
      </c>
      <c r="H33" s="17" t="s">
        <v>32</v>
      </c>
    </row>
    <row r="34" spans="1:8" ht="56">
      <c r="A34" s="1">
        <v>3</v>
      </c>
      <c r="B34" s="40" t="s">
        <v>61</v>
      </c>
      <c r="C34" s="27" t="s">
        <v>233</v>
      </c>
      <c r="D34" s="17" t="s">
        <v>228</v>
      </c>
      <c r="E34" s="17" t="s">
        <v>402</v>
      </c>
      <c r="F34" s="17" t="s">
        <v>396</v>
      </c>
      <c r="G34" s="17" t="s">
        <v>397</v>
      </c>
      <c r="H34" s="17" t="s">
        <v>32</v>
      </c>
    </row>
    <row r="35" spans="1:8" ht="140">
      <c r="A35" s="1">
        <v>4</v>
      </c>
      <c r="B35" s="25" t="s">
        <v>94</v>
      </c>
      <c r="C35" s="27" t="s">
        <v>133</v>
      </c>
      <c r="D35" s="17" t="s">
        <v>113</v>
      </c>
      <c r="E35" s="17" t="s">
        <v>406</v>
      </c>
      <c r="F35" s="17" t="s">
        <v>115</v>
      </c>
      <c r="G35" s="17" t="s">
        <v>407</v>
      </c>
      <c r="H35" s="17" t="s">
        <v>103</v>
      </c>
    </row>
  </sheetData>
  <mergeCells count="13">
    <mergeCell ref="A15:E15"/>
    <mergeCell ref="F15:H15"/>
    <mergeCell ref="A2:E2"/>
    <mergeCell ref="F2:H2"/>
    <mergeCell ref="A4:A6"/>
    <mergeCell ref="A9:E9"/>
    <mergeCell ref="F9:H9"/>
    <mergeCell ref="A17:A19"/>
    <mergeCell ref="A23:E23"/>
    <mergeCell ref="F23:H23"/>
    <mergeCell ref="A24:A26"/>
    <mergeCell ref="A31:E31"/>
    <mergeCell ref="F31:H31"/>
  </mergeCells>
  <conditionalFormatting sqref="B3:C8 B10:C14 B16:B21 C16:C22 B24:C30 B32:C35">
    <cfRule type="notContainsBlanks" dxfId="33" priority="1">
      <formula>LEN(TRIM(B3))&gt;0</formula>
    </cfRule>
  </conditionalFormatting>
  <conditionalFormatting sqref="G13">
    <cfRule type="notContainsBlanks" dxfId="32" priority="2">
      <formula>LEN(TRIM(G13))&gt;0</formula>
    </cfRule>
  </conditionalFormatting>
  <hyperlinks>
    <hyperlink ref="E13" r:id="rId1" xr:uid="{00000000-0004-0000-0500-000000000000}"/>
    <hyperlink ref="E30" r:id="rId2" xr:uid="{00000000-0004-0000-05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G35"/>
  <sheetViews>
    <sheetView workbookViewId="0">
      <selection sqref="A1:G35"/>
    </sheetView>
  </sheetViews>
  <sheetFormatPr baseColWidth="10" defaultColWidth="14.5" defaultRowHeight="15.75" customHeight="1"/>
  <cols>
    <col min="1" max="1" width="16.5" customWidth="1"/>
    <col min="2" max="2" width="16.6640625" customWidth="1"/>
    <col min="3" max="3" width="17.1640625" customWidth="1"/>
    <col min="4" max="4" width="47.6640625" customWidth="1"/>
    <col min="5" max="5" width="44.5" customWidth="1"/>
    <col min="6" max="6" width="16.5" customWidth="1"/>
    <col min="7" max="7" width="23.6640625" customWidth="1"/>
    <col min="8" max="8" width="16.5" customWidth="1"/>
    <col min="9" max="9" width="87" customWidth="1"/>
    <col min="10" max="10" width="16.5" customWidth="1"/>
    <col min="11" max="11" width="87" customWidth="1"/>
    <col min="12" max="12" width="16.5" customWidth="1"/>
    <col min="13" max="13" width="87" customWidth="1"/>
    <col min="14" max="14" width="16.5" customWidth="1"/>
    <col min="15" max="15" width="87" customWidth="1"/>
    <col min="16" max="16" width="16.5" customWidth="1"/>
    <col min="17" max="17" width="87" customWidth="1"/>
    <col min="18" max="18" width="16.5" customWidth="1"/>
    <col min="19" max="19" width="87" customWidth="1"/>
    <col min="20" max="20" width="16.5" customWidth="1"/>
    <col min="21" max="21" width="87" customWidth="1"/>
    <col min="22" max="22" width="16.5" customWidth="1"/>
    <col min="23" max="23" width="87" customWidth="1"/>
    <col min="24" max="24" width="16.5" customWidth="1"/>
    <col min="25" max="25" width="87" customWidth="1"/>
  </cols>
  <sheetData>
    <row r="1" spans="1:7" ht="43">
      <c r="A1" s="1" t="s">
        <v>1</v>
      </c>
      <c r="B1" s="3" t="s">
        <v>0</v>
      </c>
      <c r="C1" s="4" t="s">
        <v>2</v>
      </c>
      <c r="D1" s="4" t="s">
        <v>4</v>
      </c>
      <c r="E1" s="4" t="s">
        <v>5</v>
      </c>
      <c r="F1" s="4" t="s">
        <v>6</v>
      </c>
      <c r="G1" s="4" t="s">
        <v>7</v>
      </c>
    </row>
    <row r="2" spans="1:7" ht="13">
      <c r="A2" s="221"/>
      <c r="B2" s="222"/>
      <c r="C2" s="222"/>
      <c r="D2" s="223"/>
      <c r="E2" s="224">
        <v>43941</v>
      </c>
      <c r="F2" s="222"/>
      <c r="G2" s="223"/>
    </row>
    <row r="3" spans="1:7" ht="28">
      <c r="A3" s="1">
        <v>1</v>
      </c>
      <c r="B3" s="8" t="s">
        <v>34</v>
      </c>
      <c r="C3" s="4" t="s">
        <v>250</v>
      </c>
      <c r="D3" s="4" t="s">
        <v>252</v>
      </c>
      <c r="E3" s="4" t="s">
        <v>253</v>
      </c>
      <c r="F3" s="34" t="s">
        <v>254</v>
      </c>
      <c r="G3" s="4" t="s">
        <v>261</v>
      </c>
    </row>
    <row r="4" spans="1:7" ht="28">
      <c r="A4" s="1">
        <v>2</v>
      </c>
      <c r="B4" s="8" t="s">
        <v>25</v>
      </c>
      <c r="C4" s="4" t="s">
        <v>250</v>
      </c>
      <c r="D4" s="35" t="s">
        <v>252</v>
      </c>
      <c r="E4" s="4" t="s">
        <v>253</v>
      </c>
      <c r="F4" s="4" t="s">
        <v>254</v>
      </c>
      <c r="G4" s="4" t="s">
        <v>32</v>
      </c>
    </row>
    <row r="5" spans="1:7" ht="30">
      <c r="A5" s="1"/>
      <c r="B5" s="36" t="s">
        <v>201</v>
      </c>
      <c r="C5" s="4" t="s">
        <v>209</v>
      </c>
      <c r="D5" s="4" t="s">
        <v>265</v>
      </c>
      <c r="E5" s="37" t="s">
        <v>266</v>
      </c>
      <c r="F5" s="4" t="s">
        <v>226</v>
      </c>
      <c r="G5" s="4" t="s">
        <v>45</v>
      </c>
    </row>
    <row r="6" spans="1:7" ht="42">
      <c r="A6" s="229"/>
      <c r="B6" s="36" t="s">
        <v>201</v>
      </c>
      <c r="C6" s="4" t="s">
        <v>223</v>
      </c>
      <c r="D6" s="4" t="s">
        <v>224</v>
      </c>
      <c r="E6" s="26" t="s">
        <v>225</v>
      </c>
      <c r="F6" s="4" t="s">
        <v>226</v>
      </c>
      <c r="G6" s="4" t="s">
        <v>45</v>
      </c>
    </row>
    <row r="7" spans="1:7" ht="84">
      <c r="A7" s="231"/>
      <c r="B7" s="36" t="s">
        <v>201</v>
      </c>
      <c r="C7" s="4" t="s">
        <v>227</v>
      </c>
      <c r="D7" s="41" t="str">
        <f>HYPERLINK("https://docs.google.com/presentation/d/1FRbB-qoi_n0cbSVqkgVNGhb0idv3F4yFDw5kCBVBLrk/edit#slide=id.g7fa20225dc_0_548","https://docs.google.com/presentation/d/1FRbB-qoi_n0cbSVqkgVNGhb0idv3F4yFDw5kCBVBLrk/edit?usp=sharing  
посмотреть презентацию, выполнить упр 1-4 с 62-63 (sb)+ (wb) c 29-31
")</f>
        <v xml:space="preserve">https://docs.google.com/presentation/d/1FRbB-qoi_n0cbSVqkgVNGhb0idv3F4yFDw5kCBVBLrk/edit?usp=sharing  
посмотреть презентацию, выполнить упр 1-4 с 62-63 (sb)+ (wb) c 29-31
</v>
      </c>
      <c r="E7" s="4" t="s">
        <v>231</v>
      </c>
      <c r="F7" s="42">
        <v>43944</v>
      </c>
      <c r="G7" s="4" t="s">
        <v>232</v>
      </c>
    </row>
    <row r="8" spans="1:7" ht="16">
      <c r="A8" s="1">
        <v>4</v>
      </c>
      <c r="B8" s="14" t="s">
        <v>131</v>
      </c>
      <c r="C8" s="4" t="s">
        <v>278</v>
      </c>
      <c r="D8" s="4" t="s">
        <v>252</v>
      </c>
      <c r="E8" s="4" t="s">
        <v>279</v>
      </c>
      <c r="F8" s="4" t="s">
        <v>254</v>
      </c>
      <c r="G8" s="4" t="s">
        <v>280</v>
      </c>
    </row>
    <row r="9" spans="1:7" ht="13">
      <c r="A9" s="221" t="s">
        <v>46</v>
      </c>
      <c r="B9" s="222"/>
      <c r="C9" s="222"/>
      <c r="D9" s="223"/>
      <c r="E9" s="224">
        <v>43942</v>
      </c>
      <c r="F9" s="222"/>
      <c r="G9" s="223"/>
    </row>
    <row r="10" spans="1:7" ht="29">
      <c r="A10" s="1">
        <v>1</v>
      </c>
      <c r="B10" s="7" t="s">
        <v>9</v>
      </c>
      <c r="C10" s="13" t="s">
        <v>250</v>
      </c>
      <c r="D10" s="4" t="s">
        <v>252</v>
      </c>
      <c r="E10" s="4" t="s">
        <v>286</v>
      </c>
      <c r="F10" s="4" t="s">
        <v>287</v>
      </c>
      <c r="G10" s="4" t="s">
        <v>288</v>
      </c>
    </row>
    <row r="11" spans="1:7" ht="16">
      <c r="A11" s="1">
        <v>2</v>
      </c>
      <c r="B11" s="8" t="s">
        <v>34</v>
      </c>
      <c r="C11" s="13" t="s">
        <v>250</v>
      </c>
      <c r="D11" s="4" t="s">
        <v>289</v>
      </c>
      <c r="E11" s="4" t="s">
        <v>290</v>
      </c>
      <c r="F11" s="4" t="s">
        <v>254</v>
      </c>
      <c r="G11" s="4" t="s">
        <v>280</v>
      </c>
    </row>
    <row r="12" spans="1:7" ht="16">
      <c r="A12" s="1">
        <v>3</v>
      </c>
      <c r="B12" s="8" t="s">
        <v>25</v>
      </c>
      <c r="C12" s="13" t="s">
        <v>250</v>
      </c>
      <c r="D12" s="4" t="s">
        <v>252</v>
      </c>
      <c r="E12" s="4" t="s">
        <v>290</v>
      </c>
      <c r="F12" s="4" t="s">
        <v>254</v>
      </c>
      <c r="G12" s="4" t="s">
        <v>280</v>
      </c>
    </row>
    <row r="13" spans="1:7" ht="43">
      <c r="A13" s="1">
        <v>4</v>
      </c>
      <c r="B13" s="10" t="s">
        <v>38</v>
      </c>
      <c r="C13" s="13" t="s">
        <v>294</v>
      </c>
      <c r="D13" s="4" t="s">
        <v>296</v>
      </c>
      <c r="E13" s="4" t="s">
        <v>297</v>
      </c>
      <c r="F13" s="4" t="s">
        <v>298</v>
      </c>
      <c r="G13" s="4" t="s">
        <v>299</v>
      </c>
    </row>
    <row r="14" spans="1:7" ht="16">
      <c r="A14" s="1">
        <v>5</v>
      </c>
      <c r="B14" s="14" t="s">
        <v>61</v>
      </c>
      <c r="C14" s="13" t="s">
        <v>250</v>
      </c>
      <c r="D14" s="4" t="s">
        <v>252</v>
      </c>
      <c r="E14" s="4" t="s">
        <v>300</v>
      </c>
      <c r="F14" s="4" t="s">
        <v>301</v>
      </c>
      <c r="G14" s="4" t="s">
        <v>302</v>
      </c>
    </row>
    <row r="15" spans="1:7" ht="13">
      <c r="A15" s="221" t="s">
        <v>82</v>
      </c>
      <c r="B15" s="222"/>
      <c r="C15" s="222"/>
      <c r="D15" s="223"/>
      <c r="E15" s="224">
        <v>43943</v>
      </c>
      <c r="F15" s="222"/>
      <c r="G15" s="223"/>
    </row>
    <row r="16" spans="1:7" ht="16">
      <c r="A16" s="1">
        <v>1</v>
      </c>
      <c r="B16" s="16" t="s">
        <v>111</v>
      </c>
      <c r="C16" s="13" t="s">
        <v>250</v>
      </c>
      <c r="D16" s="45" t="s">
        <v>307</v>
      </c>
      <c r="E16" s="4" t="s">
        <v>314</v>
      </c>
      <c r="F16" s="4" t="s">
        <v>301</v>
      </c>
      <c r="G16" s="4" t="s">
        <v>315</v>
      </c>
    </row>
    <row r="17" spans="1:7" ht="29">
      <c r="A17" s="1">
        <v>2</v>
      </c>
      <c r="B17" s="8" t="s">
        <v>34</v>
      </c>
      <c r="C17" s="13" t="s">
        <v>250</v>
      </c>
      <c r="D17" s="4" t="s">
        <v>252</v>
      </c>
      <c r="E17" s="4" t="s">
        <v>253</v>
      </c>
      <c r="F17" s="4" t="s">
        <v>254</v>
      </c>
      <c r="G17" s="4" t="s">
        <v>317</v>
      </c>
    </row>
    <row r="18" spans="1:7" ht="29">
      <c r="A18" s="1">
        <v>3</v>
      </c>
      <c r="B18" s="8" t="s">
        <v>25</v>
      </c>
      <c r="C18" s="13" t="s">
        <v>318</v>
      </c>
      <c r="D18" s="4" t="s">
        <v>252</v>
      </c>
      <c r="E18" s="4" t="s">
        <v>253</v>
      </c>
      <c r="F18" s="4" t="s">
        <v>254</v>
      </c>
      <c r="G18" s="4" t="s">
        <v>319</v>
      </c>
    </row>
    <row r="19" spans="1:7" ht="29">
      <c r="A19" s="1">
        <v>4</v>
      </c>
      <c r="B19" s="7" t="s">
        <v>9</v>
      </c>
      <c r="C19" s="13" t="s">
        <v>318</v>
      </c>
      <c r="D19" s="4" t="s">
        <v>252</v>
      </c>
      <c r="E19" s="4" t="s">
        <v>320</v>
      </c>
      <c r="F19" s="4" t="s">
        <v>287</v>
      </c>
      <c r="G19" s="4" t="s">
        <v>283</v>
      </c>
    </row>
    <row r="20" spans="1:7" ht="141">
      <c r="A20" s="1">
        <v>5</v>
      </c>
      <c r="B20" s="15" t="s">
        <v>94</v>
      </c>
      <c r="C20" s="13" t="s">
        <v>133</v>
      </c>
      <c r="D20" s="4" t="s">
        <v>322</v>
      </c>
      <c r="E20" s="4" t="s">
        <v>323</v>
      </c>
      <c r="F20" s="4" t="s">
        <v>222</v>
      </c>
      <c r="G20" s="4" t="s">
        <v>103</v>
      </c>
    </row>
    <row r="21" spans="1:7" ht="13">
      <c r="A21" s="221" t="s">
        <v>109</v>
      </c>
      <c r="B21" s="222"/>
      <c r="C21" s="222"/>
      <c r="D21" s="223"/>
      <c r="E21" s="224">
        <v>43944</v>
      </c>
      <c r="F21" s="222"/>
      <c r="G21" s="223"/>
    </row>
    <row r="22" spans="1:7" ht="16">
      <c r="A22" s="1">
        <v>1</v>
      </c>
      <c r="B22" s="8" t="s">
        <v>25</v>
      </c>
      <c r="C22" s="13" t="s">
        <v>250</v>
      </c>
      <c r="D22" s="4" t="s">
        <v>252</v>
      </c>
      <c r="E22" s="4" t="s">
        <v>290</v>
      </c>
      <c r="F22" s="4" t="s">
        <v>254</v>
      </c>
      <c r="G22" s="4" t="s">
        <v>302</v>
      </c>
    </row>
    <row r="23" spans="1:7" ht="42">
      <c r="A23" s="229">
        <v>2</v>
      </c>
      <c r="B23" s="36" t="s">
        <v>201</v>
      </c>
      <c r="C23" s="13" t="s">
        <v>223</v>
      </c>
      <c r="D23" s="17" t="s">
        <v>281</v>
      </c>
      <c r="E23" s="26" t="s">
        <v>225</v>
      </c>
      <c r="F23" s="4" t="s">
        <v>282</v>
      </c>
      <c r="G23" s="4" t="s">
        <v>306</v>
      </c>
    </row>
    <row r="24" spans="1:7" ht="43">
      <c r="A24" s="230"/>
      <c r="B24" s="36" t="s">
        <v>201</v>
      </c>
      <c r="C24" s="13" t="s">
        <v>227</v>
      </c>
      <c r="D24" s="41" t="str">
        <f>HYPERLINK("https://docs.google.com/forms/d/e/1FAIpQLSc9fjgdf3hfdHBRRhh0_LkLfH8IZF-_K_sJIdBcTOMNmF4QjA/viewform?usp=pp_url","test present continuous")</f>
        <v>test present continuous</v>
      </c>
      <c r="E24" s="4" t="s">
        <v>345</v>
      </c>
      <c r="F24" s="47" t="s">
        <v>310</v>
      </c>
      <c r="G24" s="4" t="s">
        <v>349</v>
      </c>
    </row>
    <row r="25" spans="1:7" ht="30">
      <c r="A25" s="231"/>
      <c r="B25" s="36" t="s">
        <v>201</v>
      </c>
      <c r="C25" s="13" t="s">
        <v>209</v>
      </c>
      <c r="D25" s="37" t="s">
        <v>350</v>
      </c>
      <c r="E25" s="4" t="s">
        <v>351</v>
      </c>
      <c r="F25" s="4" t="s">
        <v>352</v>
      </c>
      <c r="G25" s="4" t="s">
        <v>353</v>
      </c>
    </row>
    <row r="26" spans="1:7" ht="16">
      <c r="A26" s="1">
        <v>3</v>
      </c>
      <c r="B26" s="8" t="s">
        <v>34</v>
      </c>
      <c r="C26" s="13" t="s">
        <v>355</v>
      </c>
      <c r="D26" s="4" t="s">
        <v>252</v>
      </c>
      <c r="E26" s="4" t="s">
        <v>357</v>
      </c>
      <c r="F26" s="4" t="s">
        <v>358</v>
      </c>
      <c r="G26" s="4" t="s">
        <v>280</v>
      </c>
    </row>
    <row r="27" spans="1:7" ht="29">
      <c r="A27" s="1">
        <v>4</v>
      </c>
      <c r="B27" s="7" t="s">
        <v>9</v>
      </c>
      <c r="C27" s="13" t="s">
        <v>355</v>
      </c>
      <c r="D27" s="4" t="s">
        <v>252</v>
      </c>
      <c r="E27" s="4" t="s">
        <v>360</v>
      </c>
      <c r="F27" s="4" t="s">
        <v>287</v>
      </c>
      <c r="G27" s="4" t="s">
        <v>361</v>
      </c>
    </row>
    <row r="28" spans="1:7" ht="29">
      <c r="A28" s="1">
        <v>5</v>
      </c>
      <c r="B28" s="10" t="s">
        <v>38</v>
      </c>
      <c r="C28" s="13" t="s">
        <v>294</v>
      </c>
      <c r="D28" s="4" t="s">
        <v>364</v>
      </c>
      <c r="E28" s="4" t="s">
        <v>297</v>
      </c>
      <c r="F28" s="4" t="s">
        <v>298</v>
      </c>
      <c r="G28" s="4" t="s">
        <v>299</v>
      </c>
    </row>
    <row r="29" spans="1:7" ht="13">
      <c r="A29" s="221" t="s">
        <v>127</v>
      </c>
      <c r="B29" s="222"/>
      <c r="C29" s="222"/>
      <c r="D29" s="223"/>
      <c r="E29" s="224">
        <v>43945</v>
      </c>
      <c r="F29" s="222"/>
      <c r="G29" s="223"/>
    </row>
    <row r="30" spans="1:7" ht="43">
      <c r="A30" s="1">
        <v>1</v>
      </c>
      <c r="B30" s="10" t="s">
        <v>38</v>
      </c>
      <c r="C30" s="13" t="s">
        <v>294</v>
      </c>
      <c r="D30" s="4" t="s">
        <v>374</v>
      </c>
      <c r="E30" s="4" t="s">
        <v>375</v>
      </c>
      <c r="F30" s="48">
        <v>43947</v>
      </c>
      <c r="G30" s="4" t="s">
        <v>51</v>
      </c>
    </row>
    <row r="31" spans="1:7" ht="16">
      <c r="A31" s="1">
        <v>2</v>
      </c>
      <c r="B31" s="7" t="s">
        <v>9</v>
      </c>
      <c r="C31" s="13" t="s">
        <v>318</v>
      </c>
      <c r="D31" s="4" t="s">
        <v>252</v>
      </c>
      <c r="E31" s="4" t="s">
        <v>378</v>
      </c>
      <c r="F31" s="4" t="s">
        <v>254</v>
      </c>
      <c r="G31" s="4" t="s">
        <v>251</v>
      </c>
    </row>
    <row r="32" spans="1:7" ht="30">
      <c r="A32" s="229">
        <v>3</v>
      </c>
      <c r="B32" s="36" t="s">
        <v>201</v>
      </c>
      <c r="C32" s="13" t="s">
        <v>223</v>
      </c>
      <c r="D32" s="4" t="s">
        <v>356</v>
      </c>
      <c r="E32" s="26" t="s">
        <v>225</v>
      </c>
      <c r="F32" s="4" t="s">
        <v>359</v>
      </c>
      <c r="G32" s="4" t="s">
        <v>306</v>
      </c>
    </row>
    <row r="33" spans="1:7" ht="99">
      <c r="A33" s="230"/>
      <c r="B33" s="36" t="s">
        <v>201</v>
      </c>
      <c r="C33" s="13" t="s">
        <v>227</v>
      </c>
      <c r="D33" s="4" t="s">
        <v>309</v>
      </c>
      <c r="E33" s="4" t="s">
        <v>247</v>
      </c>
      <c r="F33" s="47" t="s">
        <v>363</v>
      </c>
      <c r="G33" s="4" t="s">
        <v>365</v>
      </c>
    </row>
    <row r="34" spans="1:7" ht="30">
      <c r="A34" s="231"/>
      <c r="B34" s="36" t="s">
        <v>201</v>
      </c>
      <c r="C34" s="13" t="s">
        <v>209</v>
      </c>
      <c r="D34" s="37" t="s">
        <v>381</v>
      </c>
      <c r="E34" s="4" t="s">
        <v>382</v>
      </c>
      <c r="F34" s="4" t="s">
        <v>383</v>
      </c>
      <c r="G34" s="4" t="s">
        <v>306</v>
      </c>
    </row>
    <row r="35" spans="1:7" ht="29">
      <c r="A35" s="1">
        <v>4</v>
      </c>
      <c r="B35" s="14" t="s">
        <v>61</v>
      </c>
      <c r="C35" s="13" t="s">
        <v>250</v>
      </c>
      <c r="D35" s="4" t="s">
        <v>252</v>
      </c>
      <c r="E35" s="4" t="s">
        <v>387</v>
      </c>
      <c r="F35" s="4" t="s">
        <v>388</v>
      </c>
      <c r="G35" s="4" t="s">
        <v>389</v>
      </c>
    </row>
  </sheetData>
  <mergeCells count="13">
    <mergeCell ref="A32:A34"/>
    <mergeCell ref="A2:D2"/>
    <mergeCell ref="E2:G2"/>
    <mergeCell ref="A6:A7"/>
    <mergeCell ref="A9:D9"/>
    <mergeCell ref="E9:G9"/>
    <mergeCell ref="A15:D15"/>
    <mergeCell ref="E15:G15"/>
    <mergeCell ref="A21:D21"/>
    <mergeCell ref="E21:G21"/>
    <mergeCell ref="A23:A25"/>
    <mergeCell ref="A29:D29"/>
    <mergeCell ref="E29:G29"/>
  </mergeCells>
  <conditionalFormatting sqref="B3:C8 B10:C14 B16:B19 C16:C20 B22:C28 B30:C35">
    <cfRule type="notContainsBlanks" dxfId="31" priority="1">
      <formula>LEN(TRIM(B3))&gt;0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H35"/>
  <sheetViews>
    <sheetView workbookViewId="0">
      <selection sqref="A1:H35"/>
    </sheetView>
  </sheetViews>
  <sheetFormatPr baseColWidth="10" defaultColWidth="14.5" defaultRowHeight="15.75" customHeight="1"/>
  <cols>
    <col min="1" max="1" width="16.5" customWidth="1"/>
    <col min="2" max="2" width="16.6640625" customWidth="1"/>
    <col min="3" max="3" width="15.5" customWidth="1"/>
    <col min="4" max="4" width="18.33203125" customWidth="1"/>
    <col min="5" max="5" width="58" customWidth="1"/>
    <col min="6" max="6" width="21.33203125" customWidth="1"/>
    <col min="7" max="7" width="16.5" customWidth="1"/>
    <col min="8" max="8" width="19.1640625" customWidth="1"/>
    <col min="9" max="9" width="16.5" customWidth="1"/>
    <col min="10" max="10" width="87" customWidth="1"/>
    <col min="11" max="11" width="16.5" customWidth="1"/>
    <col min="12" max="12" width="87" customWidth="1"/>
    <col min="13" max="13" width="16.5" customWidth="1"/>
    <col min="14" max="14" width="87" customWidth="1"/>
    <col min="15" max="15" width="16.5" customWidth="1"/>
    <col min="16" max="16" width="87" customWidth="1"/>
    <col min="17" max="17" width="16.5" customWidth="1"/>
    <col min="18" max="18" width="87" customWidth="1"/>
    <col min="19" max="19" width="16.5" customWidth="1"/>
    <col min="20" max="20" width="87" customWidth="1"/>
    <col min="21" max="21" width="16.5" customWidth="1"/>
    <col min="22" max="22" width="87" customWidth="1"/>
    <col min="23" max="23" width="16.5" customWidth="1"/>
    <col min="24" max="24" width="87" customWidth="1"/>
    <col min="25" max="25" width="16.5" customWidth="1"/>
    <col min="26" max="26" width="87" customWidth="1"/>
  </cols>
  <sheetData>
    <row r="1" spans="1:8" ht="43">
      <c r="A1" s="1" t="s">
        <v>1</v>
      </c>
      <c r="B1" s="3" t="s">
        <v>0</v>
      </c>
      <c r="C1" s="4" t="s">
        <v>2</v>
      </c>
      <c r="D1" s="4" t="s">
        <v>3</v>
      </c>
      <c r="E1" s="4" t="s">
        <v>4</v>
      </c>
      <c r="F1" s="4" t="s">
        <v>5</v>
      </c>
      <c r="G1" s="4" t="s">
        <v>6</v>
      </c>
      <c r="H1" s="4" t="s">
        <v>7</v>
      </c>
    </row>
    <row r="2" spans="1:8" ht="13">
      <c r="A2" s="221" t="s">
        <v>8</v>
      </c>
      <c r="B2" s="222"/>
      <c r="C2" s="222"/>
      <c r="D2" s="222"/>
      <c r="E2" s="223"/>
      <c r="F2" s="224">
        <v>43941</v>
      </c>
      <c r="G2" s="222"/>
      <c r="H2" s="223"/>
    </row>
    <row r="3" spans="1:8" ht="30">
      <c r="A3" s="229">
        <v>1</v>
      </c>
      <c r="B3" s="36" t="s">
        <v>201</v>
      </c>
      <c r="C3" s="4" t="s">
        <v>209</v>
      </c>
      <c r="D3" s="4" t="s">
        <v>330</v>
      </c>
      <c r="E3" s="37" t="s">
        <v>408</v>
      </c>
      <c r="F3" s="37" t="s">
        <v>409</v>
      </c>
      <c r="G3" s="4" t="s">
        <v>226</v>
      </c>
      <c r="H3" s="37" t="s">
        <v>45</v>
      </c>
    </row>
    <row r="4" spans="1:8" ht="42">
      <c r="A4" s="230"/>
      <c r="B4" s="36" t="s">
        <v>201</v>
      </c>
      <c r="C4" s="4" t="s">
        <v>223</v>
      </c>
      <c r="D4" s="4" t="s">
        <v>384</v>
      </c>
      <c r="E4" s="4" t="s">
        <v>224</v>
      </c>
      <c r="F4" s="49" t="s">
        <v>225</v>
      </c>
      <c r="G4" s="4" t="s">
        <v>226</v>
      </c>
      <c r="H4" s="4" t="s">
        <v>45</v>
      </c>
    </row>
    <row r="5" spans="1:8" ht="56">
      <c r="A5" s="231"/>
      <c r="B5" s="36" t="s">
        <v>201</v>
      </c>
      <c r="C5" s="4" t="s">
        <v>227</v>
      </c>
      <c r="D5" s="4" t="s">
        <v>308</v>
      </c>
      <c r="E5" s="51" t="str">
        <f>HYPERLINK("https://docs.google.com/presentation/d/1FRbB-qoi_n0cbSVqkgVNGhb0idv3F4yFDw5kCBVBLrk/edit#slide=id.g7fa20225dc_0_548","https://docs.google.com/presentation/d/1FRbB-qoi_n0cbSVqkgVNGhb0idv3F4yFDw5kCBVBLrk/edit?usp=sharing  
посмотреть презентацию,
выполнить упр 1-4 с 62-63 (sb)+ (wb) c 29-31
")</f>
        <v xml:space="preserve">https://docs.google.com/presentation/d/1FRbB-qoi_n0cbSVqkgVNGhb0idv3F4yFDw5kCBVBLrk/edit?usp=sharing  
посмотреть презентацию,
выполнить упр 1-4 с 62-63 (sb)+ (wb) c 29-31
</v>
      </c>
      <c r="F5" s="4" t="s">
        <v>345</v>
      </c>
      <c r="G5" s="42">
        <v>43944</v>
      </c>
      <c r="H5" s="4" t="s">
        <v>232</v>
      </c>
    </row>
    <row r="6" spans="1:8" ht="28">
      <c r="A6" s="1">
        <v>2</v>
      </c>
      <c r="B6" s="8" t="s">
        <v>34</v>
      </c>
      <c r="C6" s="4" t="s">
        <v>425</v>
      </c>
      <c r="D6" s="4" t="s">
        <v>427</v>
      </c>
      <c r="E6" s="4" t="s">
        <v>252</v>
      </c>
      <c r="F6" s="4" t="s">
        <v>429</v>
      </c>
      <c r="G6" s="4" t="s">
        <v>254</v>
      </c>
      <c r="H6" s="4" t="s">
        <v>32</v>
      </c>
    </row>
    <row r="7" spans="1:8" ht="28">
      <c r="A7" s="1">
        <v>3</v>
      </c>
      <c r="B7" s="8" t="s">
        <v>25</v>
      </c>
      <c r="C7" s="4" t="s">
        <v>425</v>
      </c>
      <c r="D7" s="4" t="s">
        <v>427</v>
      </c>
      <c r="E7" s="4" t="s">
        <v>252</v>
      </c>
      <c r="F7" s="4" t="s">
        <v>429</v>
      </c>
      <c r="G7" s="4" t="s">
        <v>431</v>
      </c>
      <c r="H7" s="4" t="s">
        <v>32</v>
      </c>
    </row>
    <row r="8" spans="1:8" ht="28">
      <c r="A8" s="1">
        <v>4</v>
      </c>
      <c r="B8" s="14" t="s">
        <v>131</v>
      </c>
      <c r="C8" s="4" t="s">
        <v>425</v>
      </c>
      <c r="D8" s="4" t="s">
        <v>427</v>
      </c>
      <c r="E8" s="4" t="s">
        <v>252</v>
      </c>
      <c r="F8" s="4" t="s">
        <v>434</v>
      </c>
      <c r="G8" s="4" t="s">
        <v>254</v>
      </c>
      <c r="H8" s="4" t="s">
        <v>435</v>
      </c>
    </row>
    <row r="9" spans="1:8" ht="13">
      <c r="A9" s="221" t="s">
        <v>46</v>
      </c>
      <c r="B9" s="222"/>
      <c r="C9" s="222"/>
      <c r="D9" s="222"/>
      <c r="E9" s="223"/>
      <c r="F9" s="224">
        <v>43942</v>
      </c>
      <c r="G9" s="222"/>
      <c r="H9" s="223"/>
    </row>
    <row r="10" spans="1:8" ht="29">
      <c r="A10" s="1">
        <v>1</v>
      </c>
      <c r="B10" s="8" t="s">
        <v>34</v>
      </c>
      <c r="C10" s="13" t="s">
        <v>425</v>
      </c>
      <c r="D10" s="4" t="s">
        <v>438</v>
      </c>
      <c r="E10" s="4" t="s">
        <v>252</v>
      </c>
      <c r="F10" s="4" t="s">
        <v>351</v>
      </c>
      <c r="G10" s="4" t="s">
        <v>254</v>
      </c>
      <c r="H10" s="4" t="s">
        <v>439</v>
      </c>
    </row>
    <row r="11" spans="1:8" ht="42">
      <c r="A11" s="229">
        <v>2</v>
      </c>
      <c r="B11" s="36" t="s">
        <v>201</v>
      </c>
      <c r="C11" s="13" t="s">
        <v>223</v>
      </c>
      <c r="D11" s="4" t="s">
        <v>228</v>
      </c>
      <c r="E11" s="17" t="s">
        <v>281</v>
      </c>
      <c r="F11" s="26" t="s">
        <v>225</v>
      </c>
      <c r="G11" s="4" t="s">
        <v>328</v>
      </c>
      <c r="H11" s="4" t="s">
        <v>306</v>
      </c>
    </row>
    <row r="12" spans="1:8" ht="57">
      <c r="A12" s="230"/>
      <c r="B12" s="36" t="s">
        <v>201</v>
      </c>
      <c r="C12" s="13" t="s">
        <v>227</v>
      </c>
      <c r="D12" s="4" t="s">
        <v>228</v>
      </c>
      <c r="E12" s="54" t="str">
        <f>HYPERLINK("https://docs.google.com/forms/d/e/1FAIpQLSc9fjgdf3hfdHBRRhh0_LkLfH8IZF-_K_sJIdBcTOMNmF4QjA/viewform?usp=pp_url","test present continuous")</f>
        <v>test present continuous</v>
      </c>
      <c r="F12" s="4" t="s">
        <v>345</v>
      </c>
      <c r="G12" s="47" t="s">
        <v>310</v>
      </c>
      <c r="H12" s="4" t="s">
        <v>455</v>
      </c>
    </row>
    <row r="13" spans="1:8" ht="30">
      <c r="A13" s="231"/>
      <c r="B13" s="36" t="s">
        <v>201</v>
      </c>
      <c r="C13" s="13" t="s">
        <v>209</v>
      </c>
      <c r="D13" s="4" t="s">
        <v>228</v>
      </c>
      <c r="E13" s="37" t="s">
        <v>350</v>
      </c>
      <c r="F13" s="4" t="s">
        <v>351</v>
      </c>
      <c r="G13" s="4" t="s">
        <v>328</v>
      </c>
      <c r="H13" s="4" t="s">
        <v>457</v>
      </c>
    </row>
    <row r="14" spans="1:8" ht="16">
      <c r="A14" s="1">
        <v>3</v>
      </c>
      <c r="B14" s="8" t="s">
        <v>25</v>
      </c>
      <c r="C14" s="13" t="s">
        <v>425</v>
      </c>
      <c r="D14" s="4" t="s">
        <v>418</v>
      </c>
      <c r="E14" s="4" t="s">
        <v>252</v>
      </c>
      <c r="F14" s="4" t="s">
        <v>461</v>
      </c>
      <c r="G14" s="4" t="s">
        <v>463</v>
      </c>
      <c r="H14" s="4" t="s">
        <v>51</v>
      </c>
    </row>
    <row r="15" spans="1:8" ht="43">
      <c r="A15" s="1">
        <v>4</v>
      </c>
      <c r="B15" s="10" t="s">
        <v>38</v>
      </c>
      <c r="C15" s="13" t="s">
        <v>47</v>
      </c>
      <c r="D15" s="4" t="s">
        <v>228</v>
      </c>
      <c r="E15" s="4" t="s">
        <v>422</v>
      </c>
      <c r="F15" s="4" t="s">
        <v>49</v>
      </c>
      <c r="G15" s="4" t="s">
        <v>465</v>
      </c>
      <c r="H15" s="4" t="s">
        <v>51</v>
      </c>
    </row>
    <row r="16" spans="1:8" ht="29">
      <c r="A16" s="1">
        <v>5</v>
      </c>
      <c r="B16" s="7" t="s">
        <v>9</v>
      </c>
      <c r="C16" s="13" t="s">
        <v>425</v>
      </c>
      <c r="D16" s="4" t="s">
        <v>228</v>
      </c>
      <c r="E16" s="4" t="s">
        <v>252</v>
      </c>
      <c r="F16" s="4" t="s">
        <v>467</v>
      </c>
      <c r="G16" s="4" t="s">
        <v>468</v>
      </c>
      <c r="H16" s="4" t="s">
        <v>469</v>
      </c>
    </row>
    <row r="17" spans="1:8" ht="13">
      <c r="A17" s="221" t="s">
        <v>82</v>
      </c>
      <c r="B17" s="222"/>
      <c r="C17" s="222"/>
      <c r="D17" s="222"/>
      <c r="E17" s="223"/>
      <c r="F17" s="224">
        <v>43943</v>
      </c>
      <c r="G17" s="222"/>
      <c r="H17" s="223"/>
    </row>
    <row r="18" spans="1:8" ht="127">
      <c r="A18" s="1">
        <v>1</v>
      </c>
      <c r="B18" s="15" t="s">
        <v>94</v>
      </c>
      <c r="C18" s="13" t="s">
        <v>133</v>
      </c>
      <c r="D18" s="4" t="s">
        <v>113</v>
      </c>
      <c r="E18" s="4" t="s">
        <v>470</v>
      </c>
      <c r="F18" s="4" t="s">
        <v>115</v>
      </c>
      <c r="G18" s="4" t="s">
        <v>471</v>
      </c>
      <c r="H18" s="4" t="s">
        <v>103</v>
      </c>
    </row>
    <row r="19" spans="1:8" ht="29">
      <c r="A19" s="1">
        <v>2</v>
      </c>
      <c r="B19" s="8" t="s">
        <v>25</v>
      </c>
      <c r="C19" s="13" t="s">
        <v>472</v>
      </c>
      <c r="D19" s="4" t="s">
        <v>228</v>
      </c>
      <c r="E19" s="4" t="s">
        <v>252</v>
      </c>
      <c r="F19" s="4" t="s">
        <v>473</v>
      </c>
      <c r="G19" s="4" t="s">
        <v>474</v>
      </c>
      <c r="H19" s="4" t="s">
        <v>475</v>
      </c>
    </row>
    <row r="20" spans="1:8" ht="29">
      <c r="A20" s="1">
        <v>3</v>
      </c>
      <c r="B20" s="8" t="s">
        <v>34</v>
      </c>
      <c r="C20" s="13" t="s">
        <v>472</v>
      </c>
      <c r="D20" s="4" t="s">
        <v>228</v>
      </c>
      <c r="E20" s="4" t="s">
        <v>252</v>
      </c>
      <c r="F20" s="4" t="s">
        <v>473</v>
      </c>
      <c r="G20" s="4" t="s">
        <v>254</v>
      </c>
      <c r="H20" s="4" t="s">
        <v>477</v>
      </c>
    </row>
    <row r="21" spans="1:8" ht="29">
      <c r="A21" s="1">
        <v>4</v>
      </c>
      <c r="B21" s="7" t="s">
        <v>9</v>
      </c>
      <c r="C21" s="13" t="s">
        <v>472</v>
      </c>
      <c r="D21" s="4" t="s">
        <v>438</v>
      </c>
      <c r="E21" s="4" t="s">
        <v>252</v>
      </c>
      <c r="F21" s="4" t="s">
        <v>478</v>
      </c>
      <c r="G21" s="4" t="s">
        <v>479</v>
      </c>
      <c r="H21" s="4" t="s">
        <v>480</v>
      </c>
    </row>
    <row r="22" spans="1:8" ht="29">
      <c r="A22" s="1">
        <v>5</v>
      </c>
      <c r="B22" s="14" t="s">
        <v>61</v>
      </c>
      <c r="C22" s="13" t="s">
        <v>472</v>
      </c>
      <c r="D22" s="4" t="s">
        <v>438</v>
      </c>
      <c r="E22" s="4" t="s">
        <v>252</v>
      </c>
      <c r="F22" s="4" t="s">
        <v>481</v>
      </c>
      <c r="G22" s="4" t="s">
        <v>254</v>
      </c>
      <c r="H22" s="4" t="s">
        <v>482</v>
      </c>
    </row>
    <row r="23" spans="1:8" ht="13">
      <c r="A23" s="221" t="s">
        <v>109</v>
      </c>
      <c r="B23" s="222"/>
      <c r="C23" s="222"/>
      <c r="D23" s="222"/>
      <c r="E23" s="223"/>
      <c r="F23" s="224">
        <v>43944</v>
      </c>
      <c r="G23" s="222"/>
      <c r="H23" s="223"/>
    </row>
    <row r="24" spans="1:8" ht="29">
      <c r="A24" s="1">
        <v>1</v>
      </c>
      <c r="B24" s="8" t="s">
        <v>25</v>
      </c>
      <c r="C24" s="13" t="s">
        <v>472</v>
      </c>
      <c r="D24" s="4" t="s">
        <v>228</v>
      </c>
      <c r="E24" s="4" t="s">
        <v>252</v>
      </c>
      <c r="F24" s="4" t="s">
        <v>483</v>
      </c>
      <c r="G24" s="4" t="s">
        <v>484</v>
      </c>
      <c r="H24" s="4" t="s">
        <v>439</v>
      </c>
    </row>
    <row r="25" spans="1:8" ht="29">
      <c r="A25" s="1">
        <v>2</v>
      </c>
      <c r="B25" s="8" t="s">
        <v>34</v>
      </c>
      <c r="C25" s="13" t="s">
        <v>472</v>
      </c>
      <c r="D25" s="4" t="s">
        <v>438</v>
      </c>
      <c r="E25" s="4" t="s">
        <v>252</v>
      </c>
      <c r="F25" s="4" t="s">
        <v>483</v>
      </c>
      <c r="G25" s="4" t="s">
        <v>71</v>
      </c>
      <c r="H25" s="4" t="s">
        <v>439</v>
      </c>
    </row>
    <row r="26" spans="1:8" ht="42">
      <c r="A26" s="229">
        <v>3</v>
      </c>
      <c r="B26" s="36" t="s">
        <v>201</v>
      </c>
      <c r="C26" s="13" t="s">
        <v>223</v>
      </c>
      <c r="D26" s="4" t="s">
        <v>228</v>
      </c>
      <c r="E26" s="26" t="s">
        <v>356</v>
      </c>
      <c r="F26" s="26" t="s">
        <v>225</v>
      </c>
      <c r="G26" s="4" t="s">
        <v>359</v>
      </c>
      <c r="H26" s="4" t="s">
        <v>306</v>
      </c>
    </row>
    <row r="27" spans="1:8" ht="99">
      <c r="A27" s="230"/>
      <c r="B27" s="36" t="s">
        <v>201</v>
      </c>
      <c r="C27" s="13" t="s">
        <v>227</v>
      </c>
      <c r="D27" s="4" t="s">
        <v>228</v>
      </c>
      <c r="E27" s="4" t="s">
        <v>309</v>
      </c>
      <c r="F27" s="4" t="s">
        <v>345</v>
      </c>
      <c r="G27" s="42">
        <v>43948</v>
      </c>
      <c r="H27" s="4" t="s">
        <v>365</v>
      </c>
    </row>
    <row r="28" spans="1:8" ht="30">
      <c r="A28" s="231"/>
      <c r="B28" s="36" t="s">
        <v>201</v>
      </c>
      <c r="C28" s="13" t="s">
        <v>209</v>
      </c>
      <c r="D28" s="4" t="s">
        <v>228</v>
      </c>
      <c r="E28" s="37" t="s">
        <v>489</v>
      </c>
      <c r="F28" s="4" t="s">
        <v>382</v>
      </c>
      <c r="G28" s="4" t="s">
        <v>359</v>
      </c>
      <c r="H28" s="4" t="s">
        <v>306</v>
      </c>
    </row>
    <row r="29" spans="1:8" ht="29">
      <c r="A29" s="1">
        <v>4</v>
      </c>
      <c r="B29" s="7" t="s">
        <v>9</v>
      </c>
      <c r="C29" s="13" t="s">
        <v>425</v>
      </c>
      <c r="D29" s="4" t="s">
        <v>228</v>
      </c>
      <c r="E29" s="4" t="s">
        <v>252</v>
      </c>
      <c r="F29" s="4" t="s">
        <v>493</v>
      </c>
      <c r="G29" s="4" t="s">
        <v>494</v>
      </c>
      <c r="H29" s="4" t="s">
        <v>306</v>
      </c>
    </row>
    <row r="30" spans="1:8" ht="29">
      <c r="A30" s="1">
        <v>5</v>
      </c>
      <c r="B30" s="10" t="s">
        <v>38</v>
      </c>
      <c r="C30" s="13" t="s">
        <v>47</v>
      </c>
      <c r="D30" s="4" t="s">
        <v>228</v>
      </c>
      <c r="E30" s="4" t="s">
        <v>83</v>
      </c>
      <c r="F30" s="4" t="s">
        <v>84</v>
      </c>
      <c r="G30" s="4" t="s">
        <v>465</v>
      </c>
      <c r="H30" s="4" t="s">
        <v>51</v>
      </c>
    </row>
    <row r="31" spans="1:8" ht="13">
      <c r="A31" s="221" t="s">
        <v>127</v>
      </c>
      <c r="B31" s="222"/>
      <c r="C31" s="222"/>
      <c r="D31" s="222"/>
      <c r="E31" s="223"/>
      <c r="F31" s="224">
        <v>43945</v>
      </c>
      <c r="G31" s="222"/>
      <c r="H31" s="223"/>
    </row>
    <row r="32" spans="1:8" ht="29">
      <c r="A32" s="1">
        <v>1</v>
      </c>
      <c r="B32" s="16" t="s">
        <v>111</v>
      </c>
      <c r="C32" s="13" t="s">
        <v>472</v>
      </c>
      <c r="D32" s="4" t="s">
        <v>499</v>
      </c>
      <c r="E32" s="4" t="s">
        <v>252</v>
      </c>
      <c r="F32" s="4" t="s">
        <v>500</v>
      </c>
      <c r="G32" s="4" t="s">
        <v>501</v>
      </c>
      <c r="H32" s="4" t="s">
        <v>475</v>
      </c>
    </row>
    <row r="33" spans="1:8" ht="29">
      <c r="A33" s="1">
        <v>2</v>
      </c>
      <c r="B33" s="7" t="s">
        <v>9</v>
      </c>
      <c r="C33" s="13" t="s">
        <v>425</v>
      </c>
      <c r="D33" s="4" t="s">
        <v>228</v>
      </c>
      <c r="E33" s="4" t="s">
        <v>252</v>
      </c>
      <c r="F33" s="4" t="s">
        <v>502</v>
      </c>
      <c r="G33" s="4" t="s">
        <v>503</v>
      </c>
      <c r="H33" s="4" t="s">
        <v>365</v>
      </c>
    </row>
    <row r="34" spans="1:8" ht="29">
      <c r="A34" s="1">
        <v>3</v>
      </c>
      <c r="B34" s="10" t="s">
        <v>38</v>
      </c>
      <c r="C34" s="13" t="s">
        <v>47</v>
      </c>
      <c r="D34" s="4" t="s">
        <v>228</v>
      </c>
      <c r="E34" s="4" t="s">
        <v>504</v>
      </c>
      <c r="F34" s="4" t="s">
        <v>148</v>
      </c>
      <c r="G34" s="4" t="s">
        <v>465</v>
      </c>
      <c r="H34" s="4" t="s">
        <v>51</v>
      </c>
    </row>
    <row r="35" spans="1:8" ht="29">
      <c r="A35" s="1">
        <v>4</v>
      </c>
      <c r="B35" s="14" t="s">
        <v>61</v>
      </c>
      <c r="C35" s="13" t="s">
        <v>425</v>
      </c>
      <c r="D35" s="4" t="s">
        <v>505</v>
      </c>
      <c r="E35" s="4" t="s">
        <v>252</v>
      </c>
      <c r="F35" s="4" t="s">
        <v>507</v>
      </c>
      <c r="G35" s="4" t="s">
        <v>503</v>
      </c>
      <c r="H35" s="4" t="s">
        <v>475</v>
      </c>
    </row>
  </sheetData>
  <mergeCells count="13">
    <mergeCell ref="A11:A13"/>
    <mergeCell ref="F17:H17"/>
    <mergeCell ref="A2:E2"/>
    <mergeCell ref="F2:H2"/>
    <mergeCell ref="A3:A5"/>
    <mergeCell ref="A9:E9"/>
    <mergeCell ref="F9:H9"/>
    <mergeCell ref="A17:E17"/>
    <mergeCell ref="A23:E23"/>
    <mergeCell ref="F23:H23"/>
    <mergeCell ref="A26:A28"/>
    <mergeCell ref="A31:E31"/>
    <mergeCell ref="F31:H31"/>
  </mergeCells>
  <conditionalFormatting sqref="B3:C8 B10:C16 B18:B21 C18:C22 B24:C30 B32:C35">
    <cfRule type="notContainsBlanks" dxfId="30" priority="1">
      <formula>LEN(TRIM(B3))&gt;0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H35"/>
  <sheetViews>
    <sheetView workbookViewId="0">
      <selection sqref="A1:H35"/>
    </sheetView>
  </sheetViews>
  <sheetFormatPr baseColWidth="10" defaultColWidth="14.5" defaultRowHeight="15.75" customHeight="1"/>
  <cols>
    <col min="1" max="1" width="16.5" customWidth="1"/>
    <col min="2" max="2" width="16.6640625" customWidth="1"/>
    <col min="3" max="3" width="17.5" customWidth="1"/>
    <col min="5" max="5" width="50.6640625" customWidth="1"/>
  </cols>
  <sheetData>
    <row r="1" spans="1:8" ht="43">
      <c r="A1" s="1" t="s">
        <v>1</v>
      </c>
      <c r="B1" s="3" t="s">
        <v>0</v>
      </c>
      <c r="C1" s="4" t="s">
        <v>2</v>
      </c>
      <c r="D1" s="4" t="s">
        <v>3</v>
      </c>
      <c r="E1" s="4" t="s">
        <v>4</v>
      </c>
      <c r="F1" s="4" t="s">
        <v>5</v>
      </c>
      <c r="G1" s="4" t="s">
        <v>6</v>
      </c>
      <c r="H1" s="4" t="s">
        <v>7</v>
      </c>
    </row>
    <row r="2" spans="1:8" ht="13">
      <c r="A2" s="221" t="s">
        <v>8</v>
      </c>
      <c r="B2" s="222"/>
      <c r="C2" s="222"/>
      <c r="D2" s="222"/>
      <c r="E2" s="223"/>
      <c r="F2" s="224">
        <v>43941</v>
      </c>
      <c r="G2" s="222"/>
      <c r="H2" s="223"/>
    </row>
    <row r="3" spans="1:8" ht="56">
      <c r="A3" s="1">
        <v>1</v>
      </c>
      <c r="B3" s="10" t="s">
        <v>38</v>
      </c>
      <c r="C3" s="4" t="s">
        <v>41</v>
      </c>
      <c r="D3" s="4" t="s">
        <v>11</v>
      </c>
      <c r="E3" s="4" t="s">
        <v>410</v>
      </c>
      <c r="F3" s="4" t="s">
        <v>411</v>
      </c>
      <c r="G3" s="4" t="s">
        <v>325</v>
      </c>
      <c r="H3" s="4" t="s">
        <v>45</v>
      </c>
    </row>
    <row r="4" spans="1:8" ht="84">
      <c r="A4" s="1">
        <v>2</v>
      </c>
      <c r="B4" s="8" t="s">
        <v>25</v>
      </c>
      <c r="C4" s="4" t="s">
        <v>412</v>
      </c>
      <c r="D4" s="4" t="s">
        <v>26</v>
      </c>
      <c r="E4" s="4" t="s">
        <v>413</v>
      </c>
      <c r="F4" s="4" t="s">
        <v>414</v>
      </c>
      <c r="G4" s="4" t="s">
        <v>415</v>
      </c>
      <c r="H4" s="4" t="s">
        <v>32</v>
      </c>
    </row>
    <row r="5" spans="1:8" ht="42">
      <c r="A5" s="1">
        <v>3</v>
      </c>
      <c r="B5" s="8" t="s">
        <v>34</v>
      </c>
      <c r="C5" s="50" t="s">
        <v>412</v>
      </c>
      <c r="D5" s="4" t="s">
        <v>26</v>
      </c>
      <c r="E5" s="4" t="s">
        <v>416</v>
      </c>
      <c r="F5" s="4" t="s">
        <v>417</v>
      </c>
      <c r="G5" s="4" t="s">
        <v>415</v>
      </c>
      <c r="H5" s="4" t="s">
        <v>32</v>
      </c>
    </row>
    <row r="6" spans="1:8" ht="42">
      <c r="A6" s="1">
        <v>4</v>
      </c>
      <c r="B6" s="14" t="s">
        <v>61</v>
      </c>
      <c r="C6" s="50" t="s">
        <v>412</v>
      </c>
      <c r="D6" s="4" t="s">
        <v>418</v>
      </c>
      <c r="E6" s="4" t="s">
        <v>419</v>
      </c>
      <c r="F6" s="4" t="s">
        <v>420</v>
      </c>
      <c r="G6" s="4" t="s">
        <v>421</v>
      </c>
      <c r="H6" s="4" t="s">
        <v>32</v>
      </c>
    </row>
    <row r="7" spans="1:8" ht="13">
      <c r="A7" s="221" t="s">
        <v>46</v>
      </c>
      <c r="B7" s="222"/>
      <c r="C7" s="222"/>
      <c r="D7" s="222"/>
      <c r="E7" s="223"/>
      <c r="F7" s="224">
        <v>43942</v>
      </c>
      <c r="G7" s="222"/>
      <c r="H7" s="223"/>
    </row>
    <row r="8" spans="1:8" ht="42">
      <c r="A8" s="1">
        <v>1</v>
      </c>
      <c r="B8" s="8" t="s">
        <v>34</v>
      </c>
      <c r="C8" s="50" t="s">
        <v>412</v>
      </c>
      <c r="D8" s="52" t="s">
        <v>26</v>
      </c>
      <c r="E8" s="4" t="s">
        <v>430</v>
      </c>
      <c r="F8" s="52" t="s">
        <v>432</v>
      </c>
      <c r="G8" s="4" t="s">
        <v>433</v>
      </c>
      <c r="H8" s="4" t="s">
        <v>32</v>
      </c>
    </row>
    <row r="9" spans="1:8" ht="42">
      <c r="A9" s="1">
        <v>2</v>
      </c>
      <c r="B9" s="8" t="s">
        <v>25</v>
      </c>
      <c r="C9" s="50" t="s">
        <v>412</v>
      </c>
      <c r="D9" s="53" t="s">
        <v>26</v>
      </c>
      <c r="E9" s="4" t="s">
        <v>440</v>
      </c>
      <c r="F9" s="52" t="s">
        <v>432</v>
      </c>
      <c r="G9" s="4" t="s">
        <v>433</v>
      </c>
      <c r="H9" s="4" t="s">
        <v>32</v>
      </c>
    </row>
    <row r="10" spans="1:8" ht="42">
      <c r="A10" s="1">
        <v>3</v>
      </c>
      <c r="B10" s="7" t="s">
        <v>9</v>
      </c>
      <c r="C10" s="50" t="s">
        <v>412</v>
      </c>
      <c r="D10" s="53" t="s">
        <v>26</v>
      </c>
      <c r="E10" s="4" t="s">
        <v>444</v>
      </c>
      <c r="F10" s="52" t="s">
        <v>432</v>
      </c>
      <c r="G10" s="4" t="s">
        <v>433</v>
      </c>
      <c r="H10" s="4" t="s">
        <v>32</v>
      </c>
    </row>
    <row r="11" spans="1:8" ht="70">
      <c r="A11" s="1">
        <v>4</v>
      </c>
      <c r="B11" s="16" t="s">
        <v>111</v>
      </c>
      <c r="C11" s="50" t="s">
        <v>412</v>
      </c>
      <c r="D11" s="53" t="s">
        <v>26</v>
      </c>
      <c r="E11" s="4" t="s">
        <v>446</v>
      </c>
      <c r="F11" s="52" t="s">
        <v>447</v>
      </c>
      <c r="G11" s="4" t="s">
        <v>448</v>
      </c>
      <c r="H11" s="4" t="s">
        <v>32</v>
      </c>
    </row>
    <row r="12" spans="1:8" ht="71">
      <c r="A12" s="229">
        <v>5</v>
      </c>
      <c r="B12" s="36" t="s">
        <v>201</v>
      </c>
      <c r="C12" s="13" t="s">
        <v>223</v>
      </c>
      <c r="D12" s="4" t="s">
        <v>228</v>
      </c>
      <c r="E12" s="17" t="s">
        <v>449</v>
      </c>
      <c r="F12" s="4" t="s">
        <v>225</v>
      </c>
      <c r="G12" s="4" t="s">
        <v>454</v>
      </c>
      <c r="H12" s="4" t="s">
        <v>456</v>
      </c>
    </row>
    <row r="13" spans="1:8" ht="71">
      <c r="A13" s="230"/>
      <c r="B13" s="36" t="s">
        <v>201</v>
      </c>
      <c r="C13" s="13" t="s">
        <v>450</v>
      </c>
      <c r="D13" s="4" t="s">
        <v>458</v>
      </c>
      <c r="E13" s="4" t="s">
        <v>459</v>
      </c>
      <c r="F13" s="4" t="s">
        <v>460</v>
      </c>
      <c r="G13" s="4" t="s">
        <v>462</v>
      </c>
      <c r="H13" s="4" t="s">
        <v>456</v>
      </c>
    </row>
    <row r="14" spans="1:8" ht="85">
      <c r="A14" s="231"/>
      <c r="B14" s="36" t="s">
        <v>201</v>
      </c>
      <c r="C14" s="13" t="s">
        <v>464</v>
      </c>
      <c r="D14" s="4" t="s">
        <v>308</v>
      </c>
      <c r="E14" s="55" t="s">
        <v>466</v>
      </c>
      <c r="F14" s="4" t="s">
        <v>247</v>
      </c>
      <c r="G14" s="4" t="s">
        <v>476</v>
      </c>
      <c r="H14" s="4" t="s">
        <v>456</v>
      </c>
    </row>
    <row r="15" spans="1:8" ht="13">
      <c r="A15" s="221" t="s">
        <v>82</v>
      </c>
      <c r="B15" s="222"/>
      <c r="C15" s="222"/>
      <c r="D15" s="222"/>
      <c r="E15" s="223"/>
      <c r="F15" s="224">
        <v>43943</v>
      </c>
      <c r="G15" s="222"/>
      <c r="H15" s="223"/>
    </row>
    <row r="16" spans="1:8" ht="42">
      <c r="A16" s="1">
        <v>1</v>
      </c>
      <c r="B16" s="7" t="s">
        <v>9</v>
      </c>
      <c r="C16" s="50" t="s">
        <v>412</v>
      </c>
      <c r="D16" s="53" t="s">
        <v>26</v>
      </c>
      <c r="E16" s="4" t="s">
        <v>485</v>
      </c>
      <c r="F16" s="52" t="s">
        <v>486</v>
      </c>
      <c r="G16" s="4" t="s">
        <v>487</v>
      </c>
      <c r="H16" s="4" t="s">
        <v>32</v>
      </c>
    </row>
    <row r="17" spans="1:8" ht="56">
      <c r="A17" s="1">
        <v>2</v>
      </c>
      <c r="B17" s="8" t="s">
        <v>25</v>
      </c>
      <c r="C17" s="50" t="s">
        <v>412</v>
      </c>
      <c r="D17" s="4" t="s">
        <v>488</v>
      </c>
      <c r="E17" s="4" t="s">
        <v>490</v>
      </c>
      <c r="F17" s="52" t="s">
        <v>491</v>
      </c>
      <c r="G17" s="4" t="s">
        <v>492</v>
      </c>
      <c r="H17" s="4" t="s">
        <v>32</v>
      </c>
    </row>
    <row r="18" spans="1:8" ht="42">
      <c r="A18" s="1">
        <v>3</v>
      </c>
      <c r="B18" s="8" t="s">
        <v>34</v>
      </c>
      <c r="C18" s="50" t="s">
        <v>412</v>
      </c>
      <c r="D18" s="52" t="s">
        <v>26</v>
      </c>
      <c r="E18" s="4" t="s">
        <v>495</v>
      </c>
      <c r="F18" s="52" t="s">
        <v>496</v>
      </c>
      <c r="G18" s="4" t="s">
        <v>492</v>
      </c>
      <c r="H18" s="4" t="s">
        <v>32</v>
      </c>
    </row>
    <row r="19" spans="1:8" ht="42">
      <c r="A19" s="1">
        <v>4</v>
      </c>
      <c r="B19" s="14" t="s">
        <v>131</v>
      </c>
      <c r="C19" s="50" t="s">
        <v>412</v>
      </c>
      <c r="D19" s="53" t="s">
        <v>26</v>
      </c>
      <c r="E19" s="4" t="s">
        <v>497</v>
      </c>
      <c r="F19" s="52" t="s">
        <v>486</v>
      </c>
      <c r="G19" s="4" t="s">
        <v>498</v>
      </c>
      <c r="H19" s="4" t="s">
        <v>32</v>
      </c>
    </row>
    <row r="20" spans="1:8" ht="30">
      <c r="A20" s="229">
        <v>5</v>
      </c>
      <c r="B20" s="36" t="s">
        <v>201</v>
      </c>
      <c r="C20" s="13" t="s">
        <v>223</v>
      </c>
      <c r="D20" s="4" t="s">
        <v>228</v>
      </c>
      <c r="E20" s="4" t="s">
        <v>506</v>
      </c>
      <c r="F20" s="4"/>
      <c r="G20" s="4" t="s">
        <v>282</v>
      </c>
      <c r="H20" s="4" t="s">
        <v>306</v>
      </c>
    </row>
    <row r="21" spans="1:8" ht="85">
      <c r="A21" s="230"/>
      <c r="B21" s="36" t="s">
        <v>201</v>
      </c>
      <c r="C21" s="13" t="s">
        <v>450</v>
      </c>
      <c r="D21" s="4" t="s">
        <v>451</v>
      </c>
      <c r="E21" s="4" t="s">
        <v>508</v>
      </c>
      <c r="F21" s="4" t="s">
        <v>509</v>
      </c>
      <c r="G21" s="4" t="s">
        <v>510</v>
      </c>
      <c r="H21" s="4" t="s">
        <v>511</v>
      </c>
    </row>
    <row r="22" spans="1:8" ht="99">
      <c r="A22" s="231"/>
      <c r="B22" s="36" t="s">
        <v>201</v>
      </c>
      <c r="C22" s="13" t="s">
        <v>227</v>
      </c>
      <c r="D22" s="4" t="s">
        <v>308</v>
      </c>
      <c r="E22" s="41" t="str">
        <f>HYPERLINK("https://www.youtube.com/watch?v=PEeDR5rbMEc","https://www.youtube.com/watch?v=PEeDR5rbMEc Sb p 70 – прочитать сказку, выписать неизвестные слова (min 5) и составить с ними предложения, отправить в whatsapp + ex1-3 p 71
Чтение на аудио- по желанию
Пересказ на видео- также по желанию
'")</f>
        <v>https://www.youtube.com/watch?v=PEeDR5rbMEc Sb p 70 – прочитать сказку, выписать неизвестные слова (min 5) и составить с ними предложения, отправить в whatsapp + ex1-3 p 71
Чтение на аудио- по желанию
Пересказ на видео- также по желанию
'</v>
      </c>
      <c r="F22" s="57" t="s">
        <v>247</v>
      </c>
      <c r="G22" s="4" t="s">
        <v>519</v>
      </c>
      <c r="H22" s="4" t="s">
        <v>511</v>
      </c>
    </row>
    <row r="23" spans="1:8" ht="13">
      <c r="A23" s="221" t="s">
        <v>109</v>
      </c>
      <c r="B23" s="222"/>
      <c r="C23" s="222"/>
      <c r="D23" s="222"/>
      <c r="E23" s="223"/>
      <c r="F23" s="224">
        <v>43944</v>
      </c>
      <c r="G23" s="222"/>
      <c r="H23" s="223"/>
    </row>
    <row r="24" spans="1:8" ht="141">
      <c r="A24" s="1">
        <v>1</v>
      </c>
      <c r="B24" s="15" t="s">
        <v>94</v>
      </c>
      <c r="C24" s="13" t="s">
        <v>133</v>
      </c>
      <c r="D24" s="4" t="s">
        <v>113</v>
      </c>
      <c r="E24" s="4" t="s">
        <v>521</v>
      </c>
      <c r="F24" s="4" t="s">
        <v>115</v>
      </c>
      <c r="G24" s="4" t="s">
        <v>519</v>
      </c>
      <c r="H24" s="4" t="s">
        <v>103</v>
      </c>
    </row>
    <row r="25" spans="1:8" ht="42">
      <c r="A25" s="1">
        <v>2</v>
      </c>
      <c r="B25" s="8" t="s">
        <v>34</v>
      </c>
      <c r="C25" s="50" t="s">
        <v>412</v>
      </c>
      <c r="D25" s="52" t="s">
        <v>26</v>
      </c>
      <c r="E25" s="4" t="s">
        <v>524</v>
      </c>
      <c r="F25" s="52" t="s">
        <v>525</v>
      </c>
      <c r="G25" s="4" t="s">
        <v>526</v>
      </c>
      <c r="H25" s="4" t="s">
        <v>32</v>
      </c>
    </row>
    <row r="26" spans="1:8" ht="42">
      <c r="A26" s="1">
        <v>3</v>
      </c>
      <c r="B26" s="8" t="s">
        <v>25</v>
      </c>
      <c r="C26" s="50" t="s">
        <v>412</v>
      </c>
      <c r="D26" s="53" t="s">
        <v>26</v>
      </c>
      <c r="E26" s="4" t="s">
        <v>527</v>
      </c>
      <c r="F26" s="52" t="s">
        <v>486</v>
      </c>
      <c r="G26" s="4" t="s">
        <v>526</v>
      </c>
      <c r="H26" s="4" t="s">
        <v>32</v>
      </c>
    </row>
    <row r="27" spans="1:8" ht="28">
      <c r="A27" s="1">
        <v>4</v>
      </c>
      <c r="B27" s="10" t="s">
        <v>38</v>
      </c>
      <c r="C27" s="50" t="s">
        <v>41</v>
      </c>
      <c r="D27" s="4" t="s">
        <v>308</v>
      </c>
      <c r="E27" s="4" t="s">
        <v>529</v>
      </c>
      <c r="F27" s="4" t="s">
        <v>530</v>
      </c>
      <c r="G27" s="4" t="s">
        <v>531</v>
      </c>
      <c r="H27" s="4" t="s">
        <v>45</v>
      </c>
    </row>
    <row r="28" spans="1:8" ht="56">
      <c r="A28" s="1">
        <v>5</v>
      </c>
      <c r="B28" s="7" t="s">
        <v>9</v>
      </c>
      <c r="C28" s="50" t="s">
        <v>412</v>
      </c>
      <c r="D28" s="52" t="s">
        <v>26</v>
      </c>
      <c r="E28" s="4" t="s">
        <v>532</v>
      </c>
      <c r="F28" s="52" t="s">
        <v>533</v>
      </c>
      <c r="G28" s="4" t="s">
        <v>534</v>
      </c>
      <c r="H28" s="4" t="s">
        <v>32</v>
      </c>
    </row>
    <row r="29" spans="1:8" ht="14">
      <c r="A29" s="6" t="s">
        <v>127</v>
      </c>
      <c r="B29" s="59"/>
      <c r="C29" s="59"/>
      <c r="D29" s="4"/>
      <c r="E29" s="60"/>
      <c r="F29" s="224">
        <v>43945</v>
      </c>
      <c r="G29" s="222"/>
      <c r="H29" s="223"/>
    </row>
    <row r="30" spans="1:8" ht="56">
      <c r="A30" s="229">
        <v>1</v>
      </c>
      <c r="B30" s="36" t="s">
        <v>201</v>
      </c>
      <c r="C30" s="13" t="s">
        <v>223</v>
      </c>
      <c r="D30" s="4" t="s">
        <v>228</v>
      </c>
      <c r="E30" s="17" t="s">
        <v>516</v>
      </c>
      <c r="F30" s="26" t="s">
        <v>225</v>
      </c>
      <c r="G30" s="4" t="s">
        <v>359</v>
      </c>
      <c r="H30" s="4" t="s">
        <v>306</v>
      </c>
    </row>
    <row r="31" spans="1:8" ht="57">
      <c r="A31" s="230"/>
      <c r="B31" s="36" t="s">
        <v>201</v>
      </c>
      <c r="C31" s="13" t="s">
        <v>450</v>
      </c>
      <c r="D31" s="4" t="s">
        <v>544</v>
      </c>
      <c r="E31" s="4" t="s">
        <v>545</v>
      </c>
      <c r="F31" s="4" t="s">
        <v>546</v>
      </c>
      <c r="G31" s="61"/>
      <c r="H31" s="4" t="s">
        <v>543</v>
      </c>
    </row>
    <row r="32" spans="1:8" ht="85">
      <c r="A32" s="231"/>
      <c r="B32" s="36" t="s">
        <v>201</v>
      </c>
      <c r="C32" s="13" t="s">
        <v>227</v>
      </c>
      <c r="D32" s="4" t="s">
        <v>308</v>
      </c>
      <c r="E32" s="55" t="s">
        <v>547</v>
      </c>
      <c r="F32" s="4" t="s">
        <v>247</v>
      </c>
      <c r="G32" s="63" t="s">
        <v>548</v>
      </c>
      <c r="H32" s="4" t="s">
        <v>555</v>
      </c>
    </row>
    <row r="33" spans="1:8" ht="42">
      <c r="A33" s="1">
        <v>2</v>
      </c>
      <c r="B33" s="7" t="s">
        <v>9</v>
      </c>
      <c r="C33" s="50" t="s">
        <v>412</v>
      </c>
      <c r="D33" s="53" t="s">
        <v>26</v>
      </c>
      <c r="E33" s="4" t="s">
        <v>556</v>
      </c>
      <c r="F33" s="52" t="s">
        <v>557</v>
      </c>
      <c r="G33" s="4" t="s">
        <v>534</v>
      </c>
      <c r="H33" s="4" t="s">
        <v>32</v>
      </c>
    </row>
    <row r="34" spans="1:8" ht="32">
      <c r="A34" s="1">
        <v>3</v>
      </c>
      <c r="B34" s="10" t="s">
        <v>38</v>
      </c>
      <c r="C34" s="13" t="s">
        <v>41</v>
      </c>
      <c r="D34" s="4" t="s">
        <v>308</v>
      </c>
      <c r="E34" s="4"/>
      <c r="F34" s="4" t="s">
        <v>558</v>
      </c>
      <c r="G34" s="4" t="s">
        <v>559</v>
      </c>
      <c r="H34" s="4" t="s">
        <v>45</v>
      </c>
    </row>
    <row r="35" spans="1:8" ht="56">
      <c r="A35" s="1">
        <v>4</v>
      </c>
      <c r="B35" s="14" t="s">
        <v>61</v>
      </c>
      <c r="C35" s="50" t="s">
        <v>412</v>
      </c>
      <c r="D35" s="53" t="s">
        <v>26</v>
      </c>
      <c r="E35" s="4" t="s">
        <v>560</v>
      </c>
      <c r="F35" s="52" t="s">
        <v>561</v>
      </c>
      <c r="G35" s="4" t="s">
        <v>562</v>
      </c>
      <c r="H35" s="4" t="s">
        <v>32</v>
      </c>
    </row>
  </sheetData>
  <mergeCells count="12">
    <mergeCell ref="A15:E15"/>
    <mergeCell ref="F15:H15"/>
    <mergeCell ref="A2:E2"/>
    <mergeCell ref="F2:H2"/>
    <mergeCell ref="A7:E7"/>
    <mergeCell ref="F7:H7"/>
    <mergeCell ref="A12:A14"/>
    <mergeCell ref="A20:A22"/>
    <mergeCell ref="A23:E23"/>
    <mergeCell ref="F23:H23"/>
    <mergeCell ref="F29:H29"/>
    <mergeCell ref="A30:A32"/>
  </mergeCells>
  <conditionalFormatting sqref="B3:C6 B8:C14 B16:B19 C16:C22 B24:C28 B30:C35">
    <cfRule type="notContainsBlanks" dxfId="29" priority="1">
      <formula>LEN(TRIM(B3))&gt;0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39</vt:i4>
      </vt:variant>
    </vt:vector>
  </HeadingPairs>
  <TitlesOfParts>
    <vt:vector size="39" baseType="lpstr">
      <vt:lpstr>1а</vt:lpstr>
      <vt:lpstr>1б</vt:lpstr>
      <vt:lpstr>1в</vt:lpstr>
      <vt:lpstr>1г</vt:lpstr>
      <vt:lpstr>2а</vt:lpstr>
      <vt:lpstr>2б</vt:lpstr>
      <vt:lpstr>2в</vt:lpstr>
      <vt:lpstr>2г</vt:lpstr>
      <vt:lpstr>3а</vt:lpstr>
      <vt:lpstr>3б</vt:lpstr>
      <vt:lpstr>3в</vt:lpstr>
      <vt:lpstr>3г</vt:lpstr>
      <vt:lpstr>4a</vt:lpstr>
      <vt:lpstr>4б</vt:lpstr>
      <vt:lpstr>4в</vt:lpstr>
      <vt:lpstr>4г</vt:lpstr>
      <vt:lpstr>5a</vt:lpstr>
      <vt:lpstr>5б</vt:lpstr>
      <vt:lpstr>5в</vt:lpstr>
      <vt:lpstr>5г</vt:lpstr>
      <vt:lpstr>6а</vt:lpstr>
      <vt:lpstr>6б</vt:lpstr>
      <vt:lpstr>6в</vt:lpstr>
      <vt:lpstr>6г</vt:lpstr>
      <vt:lpstr>7a</vt:lpstr>
      <vt:lpstr>7б</vt:lpstr>
      <vt:lpstr>7в</vt:lpstr>
      <vt:lpstr>8а</vt:lpstr>
      <vt:lpstr>8б</vt:lpstr>
      <vt:lpstr>8в</vt:lpstr>
      <vt:lpstr>9a</vt:lpstr>
      <vt:lpstr>9б</vt:lpstr>
      <vt:lpstr>9в</vt:lpstr>
      <vt:lpstr>10a</vt:lpstr>
      <vt:lpstr>10б</vt:lpstr>
      <vt:lpstr>11a</vt:lpstr>
      <vt:lpstr>11б</vt:lpstr>
      <vt:lpstr>Rasp</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2020-04-23T11:08:21Z</dcterms:modified>
</cp:coreProperties>
</file>